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8.Фасадный\"/>
    </mc:Choice>
  </mc:AlternateContent>
  <xr:revisionPtr revIDLastSave="0" documentId="13_ncr:1_{1AA94561-16A4-4A4D-8685-22C0FE7E974A}" xr6:coauthVersionLast="41" xr6:coauthVersionMax="43" xr10:uidLastSave="{00000000-0000-0000-0000-000000000000}"/>
  <bookViews>
    <workbookView xWindow="4155" yWindow="4155" windowWidth="21600" windowHeight="11385" xr2:uid="{00000000-000D-0000-FFFF-FFFF00000000}"/>
  </bookViews>
  <sheets>
    <sheet name="Новотерм_Фасадный_КФ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2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  <c r="G12" i="1" l="1"/>
  <c r="G10" i="1"/>
  <c r="G13" i="1"/>
  <c r="G14" i="1"/>
  <c r="G2" i="1"/>
  <c r="G9" i="1"/>
  <c r="G5" i="1"/>
  <c r="G18" i="1"/>
  <c r="G17" i="1"/>
  <c r="G6" i="1"/>
  <c r="G3" i="1"/>
  <c r="G15" i="1"/>
  <c r="G11" i="1"/>
  <c r="G16" i="1"/>
  <c r="G8" i="1"/>
  <c r="G4" i="1"/>
  <c r="G7" i="1"/>
</calcChain>
</file>

<file path=xl/sharedStrings.xml><?xml version="1.0" encoding="utf-8"?>
<sst xmlns="http://schemas.openxmlformats.org/spreadsheetml/2006/main" count="82" uniqueCount="34">
  <si>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</si>
  <si>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</si>
  <si>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</si>
  <si>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</si>
  <si>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</si>
  <si>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</si>
  <si>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</si>
  <si>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</si>
  <si>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</si>
  <si>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</si>
  <si>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КФС 14.06.100</t>
  </si>
  <si>
    <t>КФС 14.06.110</t>
  </si>
  <si>
    <t>КФС 14.06.120</t>
  </si>
  <si>
    <t>КФС 14.06.130</t>
  </si>
  <si>
    <t>КФС 14.06.140</t>
  </si>
  <si>
    <t>КФС 14.06.150</t>
  </si>
  <si>
    <t>КФС 14.06.160</t>
  </si>
  <si>
    <t>КФС 14.06.170</t>
  </si>
  <si>
    <t>КФС 14.06.180</t>
  </si>
  <si>
    <t>КФС 14.06.190</t>
  </si>
  <si>
    <t>КФС 14.06.200</t>
  </si>
  <si>
    <t>КФС 14.06.210</t>
  </si>
  <si>
    <t>КФС 14.06.220</t>
  </si>
  <si>
    <t>КФС 14.06.230</t>
  </si>
  <si>
    <t>КФС 14.06.240</t>
  </si>
  <si>
    <t>КФС 14.06.250</t>
  </si>
  <si>
    <t>КФС 14.06.260</t>
  </si>
  <si>
    <t>B##LENGTH##MILLIMETERS</t>
  </si>
  <si>
    <t>H##LENGTH##MILLIMETERS</t>
  </si>
  <si>
    <t>фасадный</t>
  </si>
  <si>
    <t>ОАО «ФИРМА ИЗОТЕРМ» тел.+7(812)322-88-82</t>
  </si>
  <si>
    <t>https://isoterm.ru/product/fasad/sistemy-fasadnogo-otopleniya/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</si>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</sst>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8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164" fontId="19" fillId="34" borderId="12" xfId="0" applyNumberFormat="1" applyFont="1" applyFill="1" applyBorder="1" applyAlignment="1">
      <alignment horizontal="center" vertical="center" wrapText="1"/>
    </xf>
    <xf numFmtId="3" fontId="20" fillId="33" borderId="12" xfId="0" applyNumberFormat="1" applyFont="1" applyFill="1" applyBorder="1" applyAlignment="1">
      <alignment horizontal="center" vertical="center" wrapText="1"/>
    </xf>
    <xf numFmtId="0" fontId="21" fillId="0" borderId="0" xfId="42"/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 xr:uid="{69D77500-3212-4009-9D43-3F34EBC72EE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A62540-6904-442B-B43D-0F8F4A0B48BB}" name="Таблица1" displayName="Таблица1" ref="A1:N18" totalsRowShown="0" headerRowDxfId="5">
  <autoFilter ref="A1:N18" xr:uid="{AE150F00-30C8-4291-85E3-E730E3755A6B}"/>
  <tableColumns count="14">
    <tableColumn id="1" xr3:uid="{07DB6BE5-31BB-4854-80BA-1F95078C876C}" name="Столбец1">
      <calculatedColumnFormula>J2</calculatedColumnFormula>
    </tableColumn>
    <tableColumn id="8" xr3:uid="{73EF43E7-7CBD-4E5C-B03B-BAA3FF32C708}" name="ADSK_Код изделия##OTHER##" dataDxfId="4">
      <calculatedColumnFormula>Таблица1[[#This Row],[ADSK_Наименование краткое'#'#OTHER'#'#]]</calculatedColumnFormula>
    </tableColumn>
    <tableColumn id="2" xr3:uid="{0B091AD2-331C-4422-A50F-C28616C2E42D}" name="B##LENGTH##MILLIMETERS" dataDxfId="3"/>
    <tableColumn id="3" xr3:uid="{236E9746-1B53-42ED-BE0E-FECCDF063F7C}" name="L##LENGTH##MILLIMETERS" dataDxfId="2"/>
    <tableColumn id="4" xr3:uid="{041E3FE8-8D66-476B-89BC-F1F9F54D922E}" name="H##LENGTH##MILLIMETERS" dataDxfId="1"/>
    <tableColumn id="5" xr3:uid="{83DCDC11-66B0-417E-8DA0-A70B8E023525}" name="Qну_dT70##HVAC_HEATING_LOAD##WATTS"/>
    <tableColumn id="6" xr3:uid="{622A3319-BCFB-4589-8B68-8D0D46C4208E}" name="Qну_dT60##HVAC_HEATING_LOAD##WATTS">
      <calculatedColumnFormula>Таблица1[[#This Row],[Qну_dT60'#'#HVAC_HEATING_LOAD'#'#WATTS]]*1000</calculatedColumnFormula>
    </tableColumn>
    <tableColumn id="7" xr3:uid="{38D68E5F-9AC2-4CE2-92BF-74F124B957CE}" name="Qну_dT50##HVAC_HEATING_LOAD##WATTS"/>
    <tableColumn id="9" xr3:uid="{692E921C-60B0-44CA-B8A0-0DFC3967EB01}" name="Тип отопительного прибора##OTHER##"/>
    <tableColumn id="10" xr3:uid="{FF8C85DD-3AB4-4F87-ADA4-9716A524DAD1}" name="ADSK_Наименование краткое##OTHER##" dataDxfId="0"/>
    <tableColumn id="11" xr3:uid="{50AE9947-F9EA-442F-AA1D-B6B0951A8112}" name="ADSK_Наименование##OTHER##">
      <calculatedColumnFormula>"Медно-алюминиевый конвектор Фасадный. Подключение боковое. Высота="&amp;E2&amp;" мм, длина="&amp;D2&amp;" мм, глубина="&amp;C2&amp;" мм. "</calculatedColumnFormula>
    </tableColumn>
    <tableColumn id="13" xr3:uid="{B3FAA968-A93D-4C24-8129-A8791A1DD11C}" name="ADSK_Завод-изготовитель##OTHER##"/>
    <tableColumn id="14" xr3:uid="{256E56D3-A614-4D7A-9240-2F3630FD4C65}" name="ADSK_Масса_Текст##OTHER##"/>
    <tableColumn id="15" xr3:uid="{3053FE5D-FD3C-41D4-80C0-6E7BF46CEECF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isoterm.ru/product/fasad/sistemy-fasadnogo-otopleniya/" TargetMode="External"/><Relationship Id="rId1" Type="http://schemas.openxmlformats.org/officeDocument/2006/relationships/hyperlink" Target="https://isoterm.ru/product/fasad/sistemy-fasadnogo-otopleni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topLeftCell="L1" workbookViewId="0">
      <selection activeCell="N2" sqref="N2"/>
    </sheetView>
  </sheetViews>
  <sheetFormatPr defaultRowHeight="15" x14ac:dyDescent="0.25"/>
  <cols>
    <col min="1" max="1" width="13.42578125" bestFit="1" customWidth="1"/>
    <col min="2" max="2" width="15.5703125" bestFit="1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1" customWidth="1"/>
    <col min="12" max="12" width="44.28515625" customWidth="1"/>
    <col min="13" max="13" width="42.7109375" customWidth="1"/>
    <col min="14" max="14" width="68.28515625" customWidth="1"/>
    <col min="15" max="15" width="28.5703125" customWidth="1"/>
    <col min="16" max="16" width="25.28515625" customWidth="1"/>
    <col min="17" max="17" width="29.42578125" customWidth="1"/>
    <col min="18" max="18" width="38" customWidth="1"/>
    <col min="19" max="19" width="30.85546875" customWidth="1"/>
    <col min="20" max="20" width="26.28515625" customWidth="1"/>
    <col min="21" max="22" width="23.28515625" customWidth="1"/>
    <col min="23" max="23" width="28.7109375" customWidth="1"/>
    <col min="24" max="24" width="35.140625" customWidth="1"/>
    <col min="25" max="25" width="35.28515625" customWidth="1"/>
    <col min="26" max="26" width="47.7109375" customWidth="1"/>
    <col min="27" max="27" width="31" customWidth="1"/>
  </cols>
  <sheetData>
    <row r="1" spans="1:14" ht="45" x14ac:dyDescent="0.25">
      <c r="A1" s="3" t="s">
        <v>9</v>
      </c>
      <c r="B1" s="3" t="s">
        <v>32</v>
      </c>
      <c r="C1" s="4" t="s">
        <v>27</v>
      </c>
      <c r="D1" s="4" t="s">
        <v>5</v>
      </c>
      <c r="E1" s="4" t="s">
        <v>28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4" t="s">
        <v>8</v>
      </c>
      <c r="M1" s="4" t="s">
        <v>33</v>
      </c>
      <c r="N1" s="4" t="s">
        <v>1</v>
      </c>
    </row>
    <row r="2" spans="1:14" x14ac:dyDescent="0.25">
      <c r="A2" t="str">
        <f>J2</f>
        <v>КФС 14.06.100</v>
      </c>
      <c r="B2" t="str">
        <f>Таблица1[[#This Row],[ADSK_Наименование краткое'#'#OTHER'#'#]]</f>
        <v>КФС 14.06.100</v>
      </c>
      <c r="C2" s="1">
        <v>140</v>
      </c>
      <c r="D2" s="1">
        <v>1000</v>
      </c>
      <c r="E2" s="1">
        <v>61</v>
      </c>
      <c r="F2">
        <v>522</v>
      </c>
      <c r="G2">
        <f ca="1">Таблица1[[#This Row],[Qну_dT60'#'#HVAC_HEATING_LOAD'#'#WATTS]]*1000</f>
        <v>426</v>
      </c>
      <c r="H2">
        <v>336</v>
      </c>
      <c r="I2" t="s">
        <v>29</v>
      </c>
      <c r="J2" s="1" t="s">
        <v>10</v>
      </c>
      <c r="K2" t="str">
        <f>"Медно-алюминиевый конвектор Фасадный. Подключение боковое. Высота="&amp;E2&amp;" мм, длина="&amp;D2&amp;" мм, глубина="&amp;C2&amp;" мм. "</f>
        <v xml:space="preserve">Медно-алюминиевый конвектор Фасадный. Подключение боковое. Высота=61 мм, длина=1000 мм, глубина=140 мм. </v>
      </c>
      <c r="L2" t="s">
        <v>30</v>
      </c>
      <c r="M2">
        <v>5.29</v>
      </c>
      <c r="N2" s="7" t="s">
        <v>31</v>
      </c>
    </row>
    <row r="3" spans="1:14" x14ac:dyDescent="0.25">
      <c r="A3" t="str">
        <f t="shared" ref="A3:A18" si="0">J3</f>
        <v>КФС 14.06.110</v>
      </c>
      <c r="B3" t="str">
        <f>Таблица1[[#This Row],[ADSK_Наименование краткое'#'#OTHER'#'#]]</f>
        <v>КФС 14.06.110</v>
      </c>
      <c r="C3" s="1">
        <v>140</v>
      </c>
      <c r="D3" s="1">
        <v>1100</v>
      </c>
      <c r="E3" s="1">
        <v>61</v>
      </c>
      <c r="F3">
        <v>580</v>
      </c>
      <c r="G3">
        <f ca="1">Таблица1[[#This Row],[Qну_dT60'#'#HVAC_HEATING_LOAD'#'#WATTS]]*1000</f>
        <v>474</v>
      </c>
      <c r="H3">
        <v>373</v>
      </c>
      <c r="I3" t="s">
        <v>29</v>
      </c>
      <c r="J3" s="1" t="s">
        <v>11</v>
      </c>
      <c r="K3" t="str">
        <f t="shared" ref="K3:K18" si="1">"Медно-алюминиевый конвектор Фасадный. Подключение боковое. Высота="&amp;E3&amp;" мм, длина="&amp;D3&amp;" мм, глубина="&amp;C3&amp;" мм. "</f>
        <v xml:space="preserve">Медно-алюминиевый конвектор Фасадный. Подключение боковое. Высота=61 мм, длина=1100 мм, глубина=140 мм. </v>
      </c>
      <c r="L3" t="s">
        <v>30</v>
      </c>
      <c r="M3">
        <v>5.92</v>
      </c>
      <c r="N3" s="7" t="s">
        <v>31</v>
      </c>
    </row>
    <row r="4" spans="1:14" x14ac:dyDescent="0.25">
      <c r="A4" t="str">
        <f t="shared" si="0"/>
        <v>КФС 14.06.120</v>
      </c>
      <c r="B4" t="str">
        <f>Таблица1[[#This Row],[ADSK_Наименование краткое'#'#OTHER'#'#]]</f>
        <v>КФС 14.06.120</v>
      </c>
      <c r="C4" s="1">
        <v>140</v>
      </c>
      <c r="D4" s="1">
        <v>1200</v>
      </c>
      <c r="E4" s="1">
        <v>61</v>
      </c>
      <c r="F4">
        <v>635</v>
      </c>
      <c r="G4">
        <f ca="1">Таблица1[[#This Row],[Qну_dT60'#'#HVAC_HEATING_LOAD'#'#WATTS]]*1000</f>
        <v>519</v>
      </c>
      <c r="H4">
        <v>408</v>
      </c>
      <c r="I4" t="s">
        <v>29</v>
      </c>
      <c r="J4" s="1" t="s">
        <v>12</v>
      </c>
      <c r="K4" t="str">
        <f t="shared" si="1"/>
        <v xml:space="preserve">Медно-алюминиевый конвектор Фасадный. Подключение боковое. Высота=61 мм, длина=1200 мм, глубина=140 мм. </v>
      </c>
      <c r="L4" t="s">
        <v>30</v>
      </c>
      <c r="M4">
        <v>6.55</v>
      </c>
      <c r="N4" s="7" t="s">
        <v>31</v>
      </c>
    </row>
    <row r="5" spans="1:14" x14ac:dyDescent="0.25">
      <c r="A5" t="str">
        <f t="shared" si="0"/>
        <v>КФС 14.06.130</v>
      </c>
      <c r="B5" t="str">
        <f>Таблица1[[#This Row],[ADSK_Наименование краткое'#'#OTHER'#'#]]</f>
        <v>КФС 14.06.130</v>
      </c>
      <c r="C5" s="1">
        <v>140</v>
      </c>
      <c r="D5" s="1">
        <v>1300</v>
      </c>
      <c r="E5" s="1">
        <v>61</v>
      </c>
      <c r="F5">
        <v>693</v>
      </c>
      <c r="G5">
        <f ca="1">Таблица1[[#This Row],[Qну_dT60'#'#HVAC_HEATING_LOAD'#'#WATTS]]*1000</f>
        <v>566</v>
      </c>
      <c r="H5">
        <v>446</v>
      </c>
      <c r="I5" t="s">
        <v>29</v>
      </c>
      <c r="J5" s="1" t="s">
        <v>13</v>
      </c>
      <c r="K5" t="str">
        <f t="shared" si="1"/>
        <v xml:space="preserve">Медно-алюминиевый конвектор Фасадный. Подключение боковое. Высота=61 мм, длина=1300 мм, глубина=140 мм. </v>
      </c>
      <c r="L5" t="s">
        <v>30</v>
      </c>
      <c r="M5">
        <v>7.18</v>
      </c>
      <c r="N5" s="7" t="s">
        <v>31</v>
      </c>
    </row>
    <row r="6" spans="1:14" x14ac:dyDescent="0.25">
      <c r="A6" t="str">
        <f t="shared" si="0"/>
        <v>КФС 14.06.140</v>
      </c>
      <c r="B6" t="str">
        <f>Таблица1[[#This Row],[ADSK_Наименование краткое'#'#OTHER'#'#]]</f>
        <v>КФС 14.06.140</v>
      </c>
      <c r="C6" s="1">
        <v>140</v>
      </c>
      <c r="D6" s="1">
        <v>1400</v>
      </c>
      <c r="E6" s="1">
        <v>61</v>
      </c>
      <c r="F6">
        <v>751</v>
      </c>
      <c r="G6">
        <f ca="1">Таблица1[[#This Row],[Qну_dT60'#'#HVAC_HEATING_LOAD'#'#WATTS]]*1000</f>
        <v>614</v>
      </c>
      <c r="H6">
        <v>483</v>
      </c>
      <c r="I6" t="s">
        <v>29</v>
      </c>
      <c r="J6" s="1" t="s">
        <v>14</v>
      </c>
      <c r="K6" t="str">
        <f t="shared" si="1"/>
        <v xml:space="preserve">Медно-алюминиевый конвектор Фасадный. Подключение боковое. Высота=61 мм, длина=1400 мм, глубина=140 мм. </v>
      </c>
      <c r="L6" t="s">
        <v>30</v>
      </c>
      <c r="M6">
        <v>7.81</v>
      </c>
      <c r="N6" s="7" t="s">
        <v>31</v>
      </c>
    </row>
    <row r="7" spans="1:14" x14ac:dyDescent="0.25">
      <c r="A7" t="str">
        <f t="shared" si="0"/>
        <v>КФС 14.06.150</v>
      </c>
      <c r="B7" t="str">
        <f>Таблица1[[#This Row],[ADSK_Наименование краткое'#'#OTHER'#'#]]</f>
        <v>КФС 14.06.150</v>
      </c>
      <c r="C7" s="1">
        <v>140</v>
      </c>
      <c r="D7" s="1">
        <v>1500</v>
      </c>
      <c r="E7" s="1">
        <v>61</v>
      </c>
      <c r="F7">
        <v>806</v>
      </c>
      <c r="G7">
        <f ca="1">Таблица1[[#This Row],[Qну_dT60'#'#HVAC_HEATING_LOAD'#'#WATTS]]*1000</f>
        <v>659</v>
      </c>
      <c r="H7">
        <v>518</v>
      </c>
      <c r="I7" t="s">
        <v>29</v>
      </c>
      <c r="J7" s="1" t="s">
        <v>15</v>
      </c>
      <c r="K7" t="str">
        <f t="shared" si="1"/>
        <v xml:space="preserve">Медно-алюминиевый конвектор Фасадный. Подключение боковое. Высота=61 мм, длина=1500 мм, глубина=140 мм. </v>
      </c>
      <c r="L7" t="s">
        <v>30</v>
      </c>
      <c r="M7">
        <v>8.4499999999999993</v>
      </c>
      <c r="N7" s="7" t="s">
        <v>31</v>
      </c>
    </row>
    <row r="8" spans="1:14" x14ac:dyDescent="0.25">
      <c r="A8" t="str">
        <f t="shared" si="0"/>
        <v>КФС 14.06.160</v>
      </c>
      <c r="B8" t="str">
        <f>Таблица1[[#This Row],[ADSK_Наименование краткое'#'#OTHER'#'#]]</f>
        <v>КФС 14.06.160</v>
      </c>
      <c r="C8" s="1">
        <v>140</v>
      </c>
      <c r="D8" s="1">
        <v>1600</v>
      </c>
      <c r="E8" s="1">
        <v>61</v>
      </c>
      <c r="F8">
        <v>864</v>
      </c>
      <c r="G8">
        <f ca="1">Таблица1[[#This Row],[Qну_dT60'#'#HVAC_HEATING_LOAD'#'#WATTS]]*1000</f>
        <v>706</v>
      </c>
      <c r="H8">
        <v>556</v>
      </c>
      <c r="I8" t="s">
        <v>29</v>
      </c>
      <c r="J8" s="1" t="s">
        <v>16</v>
      </c>
      <c r="K8" t="str">
        <f t="shared" si="1"/>
        <v xml:space="preserve">Медно-алюминиевый конвектор Фасадный. Подключение боковое. Высота=61 мм, длина=1600 мм, глубина=140 мм. </v>
      </c>
      <c r="L8" t="s">
        <v>30</v>
      </c>
      <c r="M8">
        <v>9.08</v>
      </c>
      <c r="N8" s="7" t="s">
        <v>31</v>
      </c>
    </row>
    <row r="9" spans="1:14" x14ac:dyDescent="0.25">
      <c r="A9" t="str">
        <f t="shared" si="0"/>
        <v>КФС 14.06.170</v>
      </c>
      <c r="B9" t="str">
        <f>Таблица1[[#This Row],[ADSK_Наименование краткое'#'#OTHER'#'#]]</f>
        <v>КФС 14.06.170</v>
      </c>
      <c r="C9" s="1">
        <v>140</v>
      </c>
      <c r="D9" s="1">
        <v>1700</v>
      </c>
      <c r="E9" s="1">
        <v>61</v>
      </c>
      <c r="F9">
        <v>922</v>
      </c>
      <c r="G9">
        <f ca="1">Таблица1[[#This Row],[Qну_dT60'#'#HVAC_HEATING_LOAD'#'#WATTS]]*1000</f>
        <v>753</v>
      </c>
      <c r="H9">
        <v>593</v>
      </c>
      <c r="I9" t="s">
        <v>29</v>
      </c>
      <c r="J9" s="1" t="s">
        <v>17</v>
      </c>
      <c r="K9" t="str">
        <f t="shared" si="1"/>
        <v xml:space="preserve">Медно-алюминиевый конвектор Фасадный. Подключение боковое. Высота=61 мм, длина=1700 мм, глубина=140 мм. </v>
      </c>
      <c r="L9" t="s">
        <v>30</v>
      </c>
      <c r="M9">
        <v>9.6999999999999993</v>
      </c>
      <c r="N9" s="7" t="s">
        <v>31</v>
      </c>
    </row>
    <row r="10" spans="1:14" x14ac:dyDescent="0.25">
      <c r="A10" t="str">
        <f t="shared" si="0"/>
        <v>КФС 14.06.180</v>
      </c>
      <c r="B10" t="str">
        <f>Таблица1[[#This Row],[ADSK_Наименование краткое'#'#OTHER'#'#]]</f>
        <v>КФС 14.06.180</v>
      </c>
      <c r="C10" s="1">
        <v>140</v>
      </c>
      <c r="D10" s="1">
        <v>1800</v>
      </c>
      <c r="E10" s="1">
        <v>61</v>
      </c>
      <c r="F10">
        <v>977</v>
      </c>
      <c r="G10">
        <f ca="1">Таблица1[[#This Row],[Qну_dT60'#'#HVAC_HEATING_LOAD'#'#WATTS]]*1000</f>
        <v>798</v>
      </c>
      <c r="H10">
        <v>628</v>
      </c>
      <c r="I10" t="s">
        <v>29</v>
      </c>
      <c r="J10" s="1" t="s">
        <v>18</v>
      </c>
      <c r="K10" t="str">
        <f t="shared" si="1"/>
        <v xml:space="preserve">Медно-алюминиевый конвектор Фасадный. Подключение боковое. Высота=61 мм, длина=1800 мм, глубина=140 мм. </v>
      </c>
      <c r="L10" t="s">
        <v>30</v>
      </c>
      <c r="M10">
        <v>10.34</v>
      </c>
      <c r="N10" s="7" t="s">
        <v>31</v>
      </c>
    </row>
    <row r="11" spans="1:14" x14ac:dyDescent="0.25">
      <c r="A11" t="str">
        <f t="shared" si="0"/>
        <v>КФС 14.06.190</v>
      </c>
      <c r="B11" t="str">
        <f>Таблица1[[#This Row],[ADSK_Наименование краткое'#'#OTHER'#'#]]</f>
        <v>КФС 14.06.190</v>
      </c>
      <c r="C11" s="1">
        <v>140</v>
      </c>
      <c r="D11" s="1">
        <v>1900</v>
      </c>
      <c r="E11" s="1">
        <v>61</v>
      </c>
      <c r="F11">
        <v>1035</v>
      </c>
      <c r="G11">
        <f ca="1">Таблица1[[#This Row],[Qну_dT60'#'#HVAC_HEATING_LOAD'#'#WATTS]]*1000</f>
        <v>846</v>
      </c>
      <c r="H11">
        <v>666</v>
      </c>
      <c r="I11" t="s">
        <v>29</v>
      </c>
      <c r="J11" s="1" t="s">
        <v>19</v>
      </c>
      <c r="K11" t="str">
        <f t="shared" si="1"/>
        <v xml:space="preserve">Медно-алюминиевый конвектор Фасадный. Подключение боковое. Высота=61 мм, длина=1900 мм, глубина=140 мм. </v>
      </c>
      <c r="L11" t="s">
        <v>30</v>
      </c>
      <c r="M11">
        <v>10.97</v>
      </c>
      <c r="N11" s="7" t="s">
        <v>31</v>
      </c>
    </row>
    <row r="12" spans="1:14" x14ac:dyDescent="0.25">
      <c r="A12" t="str">
        <f t="shared" si="0"/>
        <v>КФС 14.06.200</v>
      </c>
      <c r="B12" t="str">
        <f>Таблица1[[#This Row],[ADSK_Наименование краткое'#'#OTHER'#'#]]</f>
        <v>КФС 14.06.200</v>
      </c>
      <c r="C12" s="1">
        <v>140</v>
      </c>
      <c r="D12" s="1">
        <v>2000</v>
      </c>
      <c r="E12" s="1">
        <v>61</v>
      </c>
      <c r="F12">
        <v>1069</v>
      </c>
      <c r="G12">
        <f ca="1">Таблица1[[#This Row],[Qну_dT60'#'#HVAC_HEATING_LOAD'#'#WATTS]]*1000</f>
        <v>873</v>
      </c>
      <c r="H12">
        <v>687</v>
      </c>
      <c r="I12" t="s">
        <v>29</v>
      </c>
      <c r="J12" s="1" t="s">
        <v>20</v>
      </c>
      <c r="K12" t="str">
        <f t="shared" si="1"/>
        <v xml:space="preserve">Медно-алюминиевый конвектор Фасадный. Подключение боковое. Высота=61 мм, длина=2000 мм, глубина=140 мм. </v>
      </c>
      <c r="L12" t="s">
        <v>30</v>
      </c>
      <c r="M12">
        <v>11.6</v>
      </c>
      <c r="N12" s="7" t="s">
        <v>31</v>
      </c>
    </row>
    <row r="13" spans="1:14" x14ac:dyDescent="0.25">
      <c r="A13" t="str">
        <f t="shared" si="0"/>
        <v>КФС 14.06.210</v>
      </c>
      <c r="B13" t="str">
        <f>Таблица1[[#This Row],[ADSK_Наименование краткое'#'#OTHER'#'#]]</f>
        <v>КФС 14.06.210</v>
      </c>
      <c r="C13" s="1">
        <v>140</v>
      </c>
      <c r="D13" s="1">
        <v>2100</v>
      </c>
      <c r="E13" s="1">
        <v>61</v>
      </c>
      <c r="F13">
        <v>1122</v>
      </c>
      <c r="G13">
        <f ca="1">Таблица1[[#This Row],[Qну_dT60'#'#HVAC_HEATING_LOAD'#'#WATTS]]*1000</f>
        <v>917</v>
      </c>
      <c r="H13">
        <v>721</v>
      </c>
      <c r="I13" t="s">
        <v>29</v>
      </c>
      <c r="J13" s="1" t="s">
        <v>21</v>
      </c>
      <c r="K13" t="str">
        <f t="shared" si="1"/>
        <v xml:space="preserve">Медно-алюминиевый конвектор Фасадный. Подключение боковое. Высота=61 мм, длина=2100 мм, глубина=140 мм. </v>
      </c>
      <c r="L13" t="s">
        <v>30</v>
      </c>
      <c r="M13">
        <v>12.24</v>
      </c>
      <c r="N13" s="7" t="s">
        <v>31</v>
      </c>
    </row>
    <row r="14" spans="1:14" x14ac:dyDescent="0.25">
      <c r="A14" t="str">
        <f t="shared" si="0"/>
        <v>КФС 14.06.220</v>
      </c>
      <c r="B14" t="str">
        <f>Таблица1[[#This Row],[ADSK_Наименование краткое'#'#OTHER'#'#]]</f>
        <v>КФС 14.06.220</v>
      </c>
      <c r="C14" s="1">
        <v>140</v>
      </c>
      <c r="D14" s="1">
        <v>2200</v>
      </c>
      <c r="E14" s="1">
        <v>61</v>
      </c>
      <c r="F14">
        <v>1790</v>
      </c>
      <c r="G14">
        <f ca="1">Таблица1[[#This Row],[Qну_dT60'#'#HVAC_HEATING_LOAD'#'#WATTS]]*1000</f>
        <v>1462</v>
      </c>
      <c r="H14">
        <v>1151</v>
      </c>
      <c r="I14" t="s">
        <v>29</v>
      </c>
      <c r="J14" s="1" t="s">
        <v>22</v>
      </c>
      <c r="K14" t="str">
        <f t="shared" si="1"/>
        <v xml:space="preserve">Медно-алюминиевый конвектор Фасадный. Подключение боковое. Высота=61 мм, длина=2200 мм, глубина=140 мм. </v>
      </c>
      <c r="L14" t="s">
        <v>30</v>
      </c>
      <c r="M14">
        <v>12.87</v>
      </c>
      <c r="N14" s="7" t="s">
        <v>31</v>
      </c>
    </row>
    <row r="15" spans="1:14" x14ac:dyDescent="0.25">
      <c r="A15" t="str">
        <f t="shared" si="0"/>
        <v>КФС 14.06.230</v>
      </c>
      <c r="B15" t="str">
        <f>Таблица1[[#This Row],[ADSK_Наименование краткое'#'#OTHER'#'#]]</f>
        <v>КФС 14.06.230</v>
      </c>
      <c r="C15" s="1">
        <v>140</v>
      </c>
      <c r="D15" s="1">
        <v>2300</v>
      </c>
      <c r="E15" s="1">
        <v>61</v>
      </c>
      <c r="F15">
        <v>1236</v>
      </c>
      <c r="G15">
        <f ca="1">Таблица1[[#This Row],[Qну_dT60'#'#HVAC_HEATING_LOAD'#'#WATTS]]*1000</f>
        <v>1010</v>
      </c>
      <c r="H15">
        <v>795</v>
      </c>
      <c r="I15" t="s">
        <v>29</v>
      </c>
      <c r="J15" s="1" t="s">
        <v>23</v>
      </c>
      <c r="K15" t="str">
        <f t="shared" si="1"/>
        <v xml:space="preserve">Медно-алюминиевый конвектор Фасадный. Подключение боковое. Высота=61 мм, длина=2300 мм, глубина=140 мм. </v>
      </c>
      <c r="L15" t="s">
        <v>30</v>
      </c>
      <c r="M15">
        <v>13.5</v>
      </c>
      <c r="N15" s="7" t="s">
        <v>31</v>
      </c>
    </row>
    <row r="16" spans="1:14" x14ac:dyDescent="0.25">
      <c r="A16" t="str">
        <f t="shared" si="0"/>
        <v>КФС 14.06.240</v>
      </c>
      <c r="B16" t="str">
        <f>Таблица1[[#This Row],[ADSK_Наименование краткое'#'#OTHER'#'#]]</f>
        <v>КФС 14.06.240</v>
      </c>
      <c r="C16" s="1">
        <v>140</v>
      </c>
      <c r="D16" s="1">
        <v>2400</v>
      </c>
      <c r="E16" s="1">
        <v>61</v>
      </c>
      <c r="F16">
        <v>1293</v>
      </c>
      <c r="G16">
        <f ca="1">Таблица1[[#This Row],[Qну_dT60'#'#HVAC_HEATING_LOAD'#'#WATTS]]*1000</f>
        <v>1056</v>
      </c>
      <c r="H16">
        <v>831</v>
      </c>
      <c r="I16" t="s">
        <v>29</v>
      </c>
      <c r="J16" s="1" t="s">
        <v>24</v>
      </c>
      <c r="K16" t="str">
        <f t="shared" si="1"/>
        <v xml:space="preserve">Медно-алюминиевый конвектор Фасадный. Подключение боковое. Высота=61 мм, длина=2400 мм, глубина=140 мм. </v>
      </c>
      <c r="L16" t="s">
        <v>30</v>
      </c>
      <c r="M16">
        <v>14.13</v>
      </c>
      <c r="N16" s="7" t="s">
        <v>31</v>
      </c>
    </row>
    <row r="17" spans="1:14" x14ac:dyDescent="0.25">
      <c r="A17" t="str">
        <f t="shared" si="0"/>
        <v>КФС 14.06.250</v>
      </c>
      <c r="B17" t="str">
        <f>Таблица1[[#This Row],[ADSK_Наименование краткое'#'#OTHER'#'#]]</f>
        <v>КФС 14.06.250</v>
      </c>
      <c r="C17" s="1">
        <v>140</v>
      </c>
      <c r="D17" s="1">
        <v>2500</v>
      </c>
      <c r="E17" s="1">
        <v>61</v>
      </c>
      <c r="F17">
        <v>1351</v>
      </c>
      <c r="G17">
        <f ca="1">Таблица1[[#This Row],[Qну_dT60'#'#HVAC_HEATING_LOAD'#'#WATTS]]*1000</f>
        <v>1104</v>
      </c>
      <c r="H17">
        <v>869</v>
      </c>
      <c r="I17" t="s">
        <v>29</v>
      </c>
      <c r="J17" s="1" t="s">
        <v>25</v>
      </c>
      <c r="K17" t="str">
        <f t="shared" si="1"/>
        <v xml:space="preserve">Медно-алюминиевый конвектор Фасадный. Подключение боковое. Высота=61 мм, длина=2500 мм, глубина=140 мм. </v>
      </c>
      <c r="L17" t="s">
        <v>30</v>
      </c>
      <c r="M17">
        <v>14.76</v>
      </c>
      <c r="N17" s="7" t="s">
        <v>31</v>
      </c>
    </row>
    <row r="18" spans="1:14" x14ac:dyDescent="0.25">
      <c r="A18" t="str">
        <f t="shared" si="0"/>
        <v>КФС 14.06.260</v>
      </c>
      <c r="B18" t="str">
        <f>Таблица1[[#This Row],[ADSK_Наименование краткое'#'#OTHER'#'#]]</f>
        <v>КФС 14.06.260</v>
      </c>
      <c r="C18" s="2">
        <v>140</v>
      </c>
      <c r="D18" s="2">
        <v>2600</v>
      </c>
      <c r="E18" s="2">
        <v>61</v>
      </c>
      <c r="F18">
        <v>1409</v>
      </c>
      <c r="G18">
        <f ca="1">Таблица1[[#This Row],[Qну_dT60'#'#HVAC_HEATING_LOAD'#'#WATTS]]*1000</f>
        <v>1151</v>
      </c>
      <c r="H18">
        <v>906</v>
      </c>
      <c r="I18" t="s">
        <v>29</v>
      </c>
      <c r="J18" s="2" t="s">
        <v>26</v>
      </c>
      <c r="K18" t="str">
        <f t="shared" si="1"/>
        <v xml:space="preserve">Медно-алюминиевый конвектор Фасадный. Подключение боковое. Высота=61 мм, длина=2600 мм, глубина=140 мм. </v>
      </c>
      <c r="L18" t="s">
        <v>30</v>
      </c>
      <c r="M18">
        <v>15.39</v>
      </c>
      <c r="N18" s="7" t="s">
        <v>31</v>
      </c>
    </row>
    <row r="19" spans="1:14" x14ac:dyDescent="0.25">
      <c r="N19" s="7"/>
    </row>
  </sheetData>
  <phoneticPr fontId="18" type="noConversion"/>
  <hyperlinks>
    <hyperlink ref="N3:N19" r:id="rId1" display="https://isoterm.ru/product/fasad/sistemy-fasadnogo-otopleniya/" xr:uid="{615DE23A-3B9F-4A91-9B2D-6DE2E0A0E3C1}"/>
    <hyperlink ref="N2" r:id="rId2" xr:uid="{0110569D-23C8-4BBC-9C15-CE3C176C4A4D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2019-07-21T10:56:09Z</dcterms:created>
  <dcterms:modified xsi:type="dcterms:W3CDTF">2019-10-22T15:34:21Z</dcterms:modified>
</cp:coreProperties>
</file>