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7201BFC5-CF5C-46C9-A469-2C20B618E806}" xr6:coauthVersionLast="41" xr6:coauthVersionMax="43" xr10:uidLastSave="{00000000-0000-0000-0000-000000000000}"/>
  <bookViews>
    <workbookView xWindow="4155" yWindow="4155" windowWidth="21600" windowHeight="11385" xr2:uid="{00000000-000D-0000-FFFF-FFFF00000000}"/>
  </bookViews>
  <sheets>
    <sheet name="Новотерм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5" i="2" l="1"/>
  <c r="A26" i="2"/>
  <c r="A27" i="2"/>
  <c r="A28" i="2"/>
  <c r="A29" i="2"/>
  <c r="A30" i="2"/>
  <c r="A31" i="2"/>
  <c r="A32" i="2"/>
  <c r="A33" i="2"/>
  <c r="A34" i="2"/>
  <c r="A35" i="2"/>
  <c r="A36" i="2"/>
  <c r="A24" i="2"/>
  <c r="A18" i="2"/>
  <c r="A19" i="2"/>
  <c r="A20" i="2"/>
  <c r="A21" i="2"/>
  <c r="A22" i="2"/>
  <c r="A23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2" i="2"/>
  <c r="K25" i="2" l="1"/>
  <c r="K26" i="2"/>
  <c r="K27" i="2"/>
  <c r="K28" i="2"/>
  <c r="K29" i="2"/>
  <c r="K30" i="2"/>
  <c r="K31" i="2"/>
  <c r="K32" i="2"/>
  <c r="K33" i="2"/>
  <c r="K34" i="2"/>
  <c r="K35" i="2"/>
  <c r="K36" i="2"/>
  <c r="K24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" i="2"/>
  <c r="H20" i="2"/>
  <c r="H23" i="2"/>
  <c r="H13" i="2"/>
  <c r="H7" i="2"/>
  <c r="H19" i="2"/>
  <c r="H9" i="2"/>
  <c r="H8" i="2"/>
  <c r="H2" i="2"/>
  <c r="H15" i="2"/>
  <c r="H14" i="2"/>
  <c r="H17" i="2"/>
  <c r="H16" i="2"/>
  <c r="H12" i="2"/>
  <c r="H18" i="2"/>
  <c r="H6" i="2"/>
  <c r="H22" i="2"/>
  <c r="H21" i="2"/>
  <c r="H10" i="2"/>
  <c r="H5" i="2"/>
  <c r="H4" i="2"/>
  <c r="H3" i="2"/>
  <c r="H11" i="2"/>
</calcChain>
</file>

<file path=xl/sharedStrings.xml><?xml version="1.0" encoding="utf-8"?>
<sst xmlns="http://schemas.openxmlformats.org/spreadsheetml/2006/main" count="190" uniqueCount="88">
  <si>
    <t xml:space="preserve">ОАО «ФИРМА ИЗОТЕРМ» тел.+7(812)322-88-82
</t>
  </si>
  <si>
    <t>напольный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</si>
  <si>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</si>
  <si>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</si>
  <si>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</si>
  <si>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</si>
  <si>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</si>
  <si>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</si>
  <si>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</si>
  <si>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Межосевое расстояние##LENGTH##MILLIMETERS</t>
  </si>
  <si>
    <t>URL##OTHER##</t>
  </si>
  <si>
    <t>Столбец1</t>
  </si>
  <si>
    <t>ADSK_Завод-изготовитель##OTHER##</t>
  </si>
  <si>
    <t>ADSK_Наименование##OTHER##</t>
  </si>
  <si>
    <t>ADSK_Наименование краткое##OTHER##</t>
  </si>
  <si>
    <t>https://isoterm.ru/product/stalnye-konvektory/novoterm-layt-napolnyy-byudzhetnyy-konvektor-bez-verkhnego-kozhukha/</t>
  </si>
  <si>
    <t>ADSK_Код изделия##OTHER##</t>
  </si>
  <si>
    <t>СКО 204L, П</t>
  </si>
  <si>
    <t>СКО 205L, П</t>
  </si>
  <si>
    <t>СКО 206L, П</t>
  </si>
  <si>
    <t>СКО 207L, П</t>
  </si>
  <si>
    <t>СКО 208L, П</t>
  </si>
  <si>
    <t>СКО 209L, П</t>
  </si>
  <si>
    <t>СКО 210L, П</t>
  </si>
  <si>
    <t>СКО 211L, П</t>
  </si>
  <si>
    <t>СКО 212L, П</t>
  </si>
  <si>
    <t>СКО 213L, П</t>
  </si>
  <si>
    <t>СКО 214L, П</t>
  </si>
  <si>
    <t>СКО 215L, П</t>
  </si>
  <si>
    <t>СКО 216L, П</t>
  </si>
  <si>
    <t>СКО 217L, П</t>
  </si>
  <si>
    <t>СКО 218L, П</t>
  </si>
  <si>
    <t>СКО 219L, П</t>
  </si>
  <si>
    <t>СКО 220L, П</t>
  </si>
  <si>
    <t>СКО 221L, П</t>
  </si>
  <si>
    <t>СКО 222L, П</t>
  </si>
  <si>
    <t>СКО 223L, П</t>
  </si>
  <si>
    <t>СКО 224L, П</t>
  </si>
  <si>
    <t>СКО 225L, П</t>
  </si>
  <si>
    <t>СКО 404L, П</t>
  </si>
  <si>
    <t>СКО 405L, П</t>
  </si>
  <si>
    <t>СКО 406L, П</t>
  </si>
  <si>
    <t>СКО 407L, П</t>
  </si>
  <si>
    <t>СКО 408L, П</t>
  </si>
  <si>
    <t>СКО 409L, П</t>
  </si>
  <si>
    <t>СКО 410L, П</t>
  </si>
  <si>
    <t>СКО 411L, П</t>
  </si>
  <si>
    <t>СКО 412L, П</t>
  </si>
  <si>
    <t>СКО 413L, П</t>
  </si>
  <si>
    <t>СКО 414L, П</t>
  </si>
  <si>
    <t>СКО 415L, П</t>
  </si>
  <si>
    <t>СКО 416L, П</t>
  </si>
  <si>
    <t>СКО 404L</t>
  </si>
  <si>
    <t>СКО 405L</t>
  </si>
  <si>
    <t>СКО 406L</t>
  </si>
  <si>
    <t>СКО 407L</t>
  </si>
  <si>
    <t>СКО 408L</t>
  </si>
  <si>
    <t>СКО 409L</t>
  </si>
  <si>
    <t>СКО 410L</t>
  </si>
  <si>
    <t>СКО 411L</t>
  </si>
  <si>
    <t>СКО 412L</t>
  </si>
  <si>
    <t>СКО 413L</t>
  </si>
  <si>
    <t>СКО 414L</t>
  </si>
  <si>
    <t>СКО 415L</t>
  </si>
  <si>
    <t>СКО 416L</t>
  </si>
  <si>
    <t>СКО 204L</t>
  </si>
  <si>
    <t>СКО 205L</t>
  </si>
  <si>
    <t>СКО 206L</t>
  </si>
  <si>
    <t>СКО 207L</t>
  </si>
  <si>
    <t>СКО 208L</t>
  </si>
  <si>
    <t>СКО 209L</t>
  </si>
  <si>
    <t>СКО 210L</t>
  </si>
  <si>
    <t>СКО 211L</t>
  </si>
  <si>
    <t>СКО 212L</t>
  </si>
  <si>
    <t>СКО 213L</t>
  </si>
  <si>
    <t>СКО 214L</t>
  </si>
  <si>
    <t>СКО 215L</t>
  </si>
  <si>
    <t>СКО 216L</t>
  </si>
  <si>
    <t>СКО 217L</t>
  </si>
  <si>
    <t>СКО 218L</t>
  </si>
  <si>
    <t>СКО 219L</t>
  </si>
  <si>
    <t>СКО 220L</t>
  </si>
  <si>
    <t>СКО 221L</t>
  </si>
  <si>
    <t>СКО 222L</t>
  </si>
  <si>
    <t>СКО 223L</t>
  </si>
  <si>
    <t>СКО 224L</t>
  </si>
  <si>
    <t>СКО 225L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</si>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</sst>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charset val="186"/>
      <scheme val="minor"/>
    </font>
    <font>
      <sz val="8"/>
      <name val="Arial"/>
      <family val="2"/>
      <charset val="204"/>
    </font>
    <font>
      <sz val="8"/>
      <color rgb="FF000000"/>
      <name val="Arial"/>
      <family val="2"/>
      <charset val="186"/>
    </font>
    <font>
      <sz val="8"/>
      <color rgb="FF000000"/>
      <name val="Times New Roman"/>
      <family val="1"/>
      <charset val="186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7">
    <xf numFmtId="0" fontId="0" fillId="0" borderId="0" xfId="0"/>
    <xf numFmtId="164" fontId="5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3" borderId="0" xfId="0" applyFill="1"/>
    <xf numFmtId="0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0" fillId="4" borderId="0" xfId="0" applyFill="1"/>
    <xf numFmtId="0" fontId="1" fillId="4" borderId="1" xfId="0" applyNumberFormat="1" applyFont="1" applyFill="1" applyBorder="1" applyAlignment="1">
      <alignment horizontal="left" vertical="center"/>
    </xf>
    <xf numFmtId="0" fontId="1" fillId="4" borderId="1" xfId="0" applyNumberFormat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wrapText="1"/>
    </xf>
    <xf numFmtId="0" fontId="7" fillId="0" borderId="0" xfId="1"/>
    <xf numFmtId="1" fontId="2" fillId="4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charset val="186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border outline="0">
        <right style="thin">
          <color indexed="64"/>
        </right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7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3;&#1086;&#1074;&#1086;&#1090;&#1077;&#1088;&#1084;%20&#1051;&#1072;&#1081;&#1090;_&#1085;&#1072;&#1087;&#1086;&#1083;&#1100;&#1085;&#1099;&#1081;_&#1057;&#1050;&#1054;_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вотерм"/>
    </sheetNames>
    <sheetDataSet>
      <sheetData sheetId="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1252AE8-FCE1-428E-922B-175EDE749574}" name="Таблица1" displayName="Таблица1" ref="A1:O23" totalsRowShown="0" headerRowDxfId="17" dataDxfId="16" tableBorderDxfId="15">
  <autoFilter ref="A1:O23" xr:uid="{4A548288-3C87-40BE-9F0A-31B36E180204}"/>
  <tableColumns count="15">
    <tableColumn id="1" xr3:uid="{5899D23A-385C-41DA-9299-9C00EA6844A9}" name="Столбец1" dataDxfId="14">
      <calculatedColumnFormula>_xlfn.CONCAT("Новотерм Лайт, ",J2)</calculatedColumnFormula>
    </tableColumn>
    <tableColumn id="8" xr3:uid="{8C55D29F-45AE-40DA-938C-36D5D9E31147}" name="ADSK_Код изделия##OTHER##" dataDxfId="13"/>
    <tableColumn id="2" xr3:uid="{92F6D614-6FB2-4AB1-B32E-AF4DFA213B8F}" name="H##LENGTH##MILLIMETERS" dataDxfId="12"/>
    <tableColumn id="3" xr3:uid="{33AAD28F-1485-44B3-8CB1-16BA547A4488}" name="B##LENGTH##MILLIMETERS" dataDxfId="11"/>
    <tableColumn id="4" xr3:uid="{583F63A0-02CB-4F15-B2F6-4FEF1F4BD01B}" name="L##LENGTH##MILLIMETERS" dataDxfId="10"/>
    <tableColumn id="5" xr3:uid="{4FC9F46E-6837-4C0E-8EB3-3A5167DE57B9}" name="Qну_dT70##HVAC_HEATING_LOAD##WATTS" dataDxfId="9"/>
    <tableColumn id="6" xr3:uid="{A40C6826-A5F4-48B8-9B9D-42E4B16658DC}" name="Qну_dT60##HVAC_HEATING_LOAD##WATTS" dataDxfId="8"/>
    <tableColumn id="7" xr3:uid="{8DC5E83A-EE46-4896-87C3-6E77F2F1EE34}" name="Qну_dT50##HVAC_HEATING_LOAD##WATTS" dataDxfId="7">
      <calculatedColumnFormula>[1]!Таблица1[[#This Row],[Qну_dT50'#'#HVAC_HEATING_LOAD'#'#WATTS]]*1000</calculatedColumnFormula>
    </tableColumn>
    <tableColumn id="9" xr3:uid="{181A23F8-4898-44FC-BFFC-76FECD864384}" name="Тип отопительного прибора##OTHER##" dataDxfId="6"/>
    <tableColumn id="11" xr3:uid="{5773815E-C74A-4D96-92CA-56DC48AC062C}" name="ADSK_Наименование краткое##OTHER##" dataDxfId="5"/>
    <tableColumn id="14" xr3:uid="{9C065F40-EE1C-4609-9F7F-5A3BB45172C7}" name="ADSK_Наименование##OTHER##" dataDxfId="4">
      <calculatedColumnFormula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calculatedColumnFormula>
    </tableColumn>
    <tableColumn id="16" xr3:uid="{66B6D56E-C187-4701-895B-7B4F6030BDC3}" name="Межосевое расстояние##LENGTH##MILLIMETERS" dataDxfId="3"/>
    <tableColumn id="17" xr3:uid="{A4495C8B-1D29-4F4A-A314-3A4B65CB561B}" name="ADSK_Завод-изготовитель##OTHER##" dataDxfId="2"/>
    <tableColumn id="18" xr3:uid="{2155FDEE-8AA2-4535-B349-AA063059C404}" name="ADSK_Масса_Текст##OTHER##" dataDxfId="1"/>
    <tableColumn id="19" xr3:uid="{577B9530-D2DE-499D-B514-185FF6B56F95}" name="URL##OTHER##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soterm.ru/product/stalnye-konvektory/novoterm-layt-napolnyy-byudzhetnyy-konvektor-bez-verkhnego-kozhukha/" TargetMode="External"/><Relationship Id="rId13" Type="http://schemas.openxmlformats.org/officeDocument/2006/relationships/hyperlink" Target="https://isoterm.ru/product/stalnye-konvektory/novoterm-layt-napolnyy-byudzhetnyy-konvektor-bez-verkhnego-kozhukha/" TargetMode="External"/><Relationship Id="rId3" Type="http://schemas.openxmlformats.org/officeDocument/2006/relationships/hyperlink" Target="https://isoterm.ru/product/stalnye-konvektory/novoterm-layt-napolnyy-byudzhetnyy-konvektor-bez-verkhnego-kozhukha/" TargetMode="External"/><Relationship Id="rId7" Type="http://schemas.openxmlformats.org/officeDocument/2006/relationships/hyperlink" Target="https://isoterm.ru/product/stalnye-konvektory/novoterm-layt-napolnyy-byudzhetnyy-konvektor-bez-verkhnego-kozhukha/" TargetMode="External"/><Relationship Id="rId12" Type="http://schemas.openxmlformats.org/officeDocument/2006/relationships/hyperlink" Target="https://isoterm.ru/product/stalnye-konvektory/novoterm-layt-napolnyy-byudzhetnyy-konvektor-bez-verkhnego-kozhukha/" TargetMode="External"/><Relationship Id="rId2" Type="http://schemas.openxmlformats.org/officeDocument/2006/relationships/hyperlink" Target="https://isoterm.ru/product/stalnye-konvektory/novoterm-layt-napolnyy-byudzhetnyy-konvektor-bez-verkhnego-kozhukha/" TargetMode="External"/><Relationship Id="rId16" Type="http://schemas.openxmlformats.org/officeDocument/2006/relationships/table" Target="../tables/table1.xml"/><Relationship Id="rId1" Type="http://schemas.openxmlformats.org/officeDocument/2006/relationships/hyperlink" Target="https://isoterm.ru/product/stalnye-konvektory/novoterm-layt-napolnyy-byudzhetnyy-konvektor-bez-verkhnego-kozhukha/" TargetMode="External"/><Relationship Id="rId6" Type="http://schemas.openxmlformats.org/officeDocument/2006/relationships/hyperlink" Target="https://isoterm.ru/product/stalnye-konvektory/novoterm-layt-napolnyy-byudzhetnyy-konvektor-bez-verkhnego-kozhukha/" TargetMode="External"/><Relationship Id="rId11" Type="http://schemas.openxmlformats.org/officeDocument/2006/relationships/hyperlink" Target="https://isoterm.ru/product/stalnye-konvektory/novoterm-layt-napolnyy-byudzhetnyy-konvektor-bez-verkhnego-kozhukha/" TargetMode="External"/><Relationship Id="rId5" Type="http://schemas.openxmlformats.org/officeDocument/2006/relationships/hyperlink" Target="https://isoterm.ru/product/stalnye-konvektory/novoterm-layt-napolnyy-byudzhetnyy-konvektor-bez-verkhnego-kozhukha/" TargetMode="External"/><Relationship Id="rId15" Type="http://schemas.openxmlformats.org/officeDocument/2006/relationships/hyperlink" Target="https://isoterm.ru/product/stalnye-konvektory/novoterm-layt-napolnyy-byudzhetnyy-konvektor-bez-verkhnego-kozhukha/" TargetMode="External"/><Relationship Id="rId10" Type="http://schemas.openxmlformats.org/officeDocument/2006/relationships/hyperlink" Target="https://isoterm.ru/product/stalnye-konvektory/novoterm-layt-napolnyy-byudzhetnyy-konvektor-bez-verkhnego-kozhukha/" TargetMode="External"/><Relationship Id="rId4" Type="http://schemas.openxmlformats.org/officeDocument/2006/relationships/hyperlink" Target="https://isoterm.ru/product/stalnye-konvektory/novoterm-layt-napolnyy-byudzhetnyy-konvektor-bez-verkhnego-kozhukha/" TargetMode="External"/><Relationship Id="rId9" Type="http://schemas.openxmlformats.org/officeDocument/2006/relationships/hyperlink" Target="https://isoterm.ru/product/stalnye-konvektory/novoterm-layt-napolnyy-byudzhetnyy-konvektor-bez-verkhnego-kozhukha/" TargetMode="External"/><Relationship Id="rId14" Type="http://schemas.openxmlformats.org/officeDocument/2006/relationships/hyperlink" Target="https://isoterm.ru/product/stalnye-konvektory/novoterm-layt-napolnyy-byudzhetnyy-konvektor-bez-verkhnego-kozhukh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FF93D-BFFF-4438-BD00-CB9DA873950F}">
  <dimension ref="A1:O36"/>
  <sheetViews>
    <sheetView tabSelected="1" topLeftCell="L19" zoomScale="85" zoomScaleNormal="85" workbookViewId="0">
      <selection activeCell="N28" sqref="N28:N36"/>
    </sheetView>
  </sheetViews>
  <sheetFormatPr defaultRowHeight="15" x14ac:dyDescent="0.25"/>
  <cols>
    <col min="1" max="1" width="29.85546875" style="5" bestFit="1" customWidth="1"/>
    <col min="2" max="2" width="26.140625" style="5" customWidth="1"/>
    <col min="3" max="5" width="24" customWidth="1"/>
    <col min="6" max="8" width="36.7109375" customWidth="1"/>
    <col min="9" max="9" width="34.28515625" customWidth="1"/>
    <col min="10" max="10" width="45.28515625" customWidth="1"/>
    <col min="11" max="11" width="182" bestFit="1" customWidth="1"/>
    <col min="12" max="12" width="49.42578125" customWidth="1"/>
    <col min="13" max="13" width="44.140625" bestFit="1" customWidth="1"/>
    <col min="14" max="14" width="21.42578125" customWidth="1"/>
    <col min="15" max="15" width="109.42578125" customWidth="1"/>
  </cols>
  <sheetData>
    <row r="1" spans="1:15" s="3" customFormat="1" ht="59.25" customHeight="1" x14ac:dyDescent="0.25">
      <c r="A1" s="4" t="s">
        <v>11</v>
      </c>
      <c r="B1" s="1" t="s">
        <v>16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14</v>
      </c>
      <c r="K1" s="2" t="s">
        <v>13</v>
      </c>
      <c r="L1" s="2" t="s">
        <v>9</v>
      </c>
      <c r="M1" s="1" t="s">
        <v>12</v>
      </c>
      <c r="N1" s="1" t="s">
        <v>87</v>
      </c>
      <c r="O1" s="1" t="s">
        <v>10</v>
      </c>
    </row>
    <row r="2" spans="1:15" s="10" customFormat="1" ht="20.100000000000001" customHeight="1" x14ac:dyDescent="0.25">
      <c r="A2" s="10" t="str">
        <f>_xlfn.CONCAT("Новотерм Лайт, ",J2)</f>
        <v>Новотерм Лайт, СКО 204L, П</v>
      </c>
      <c r="B2" s="10" t="s">
        <v>65</v>
      </c>
      <c r="C2" s="11">
        <v>160</v>
      </c>
      <c r="D2" s="11">
        <v>75</v>
      </c>
      <c r="E2" s="12">
        <v>400</v>
      </c>
      <c r="F2" s="15">
        <v>210</v>
      </c>
      <c r="G2" s="15">
        <v>174.51</v>
      </c>
      <c r="H2" s="15" t="e">
        <f>[1]!Таблица1[[#This Row],[Qну_dT50'#'#HVAC_HEATING_LOAD'#'#WATTS]]*1000</f>
        <v>#REF!</v>
      </c>
      <c r="I2" s="11" t="s">
        <v>1</v>
      </c>
      <c r="J2" s="11" t="s">
        <v>17</v>
      </c>
      <c r="K2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длина=400 мм, глубина=75 мм</v>
      </c>
      <c r="L2" s="11">
        <v>80</v>
      </c>
      <c r="M2" s="12" t="s">
        <v>0</v>
      </c>
      <c r="N2" s="13">
        <v>0</v>
      </c>
      <c r="O2" s="14" t="s">
        <v>15</v>
      </c>
    </row>
    <row r="3" spans="1:15" s="10" customFormat="1" ht="20.100000000000001" customHeight="1" x14ac:dyDescent="0.25">
      <c r="A3" s="10" t="str">
        <f t="shared" ref="A3:A23" si="0">_xlfn.CONCAT("Новотерм Лайт, ",J3)</f>
        <v>Новотерм Лайт, СКО 205L, П</v>
      </c>
      <c r="B3" s="10" t="s">
        <v>66</v>
      </c>
      <c r="C3" s="11">
        <v>160</v>
      </c>
      <c r="D3" s="11">
        <v>75</v>
      </c>
      <c r="E3" s="12">
        <v>500</v>
      </c>
      <c r="F3" s="15">
        <v>304</v>
      </c>
      <c r="G3" s="15">
        <v>252.62399999999997</v>
      </c>
      <c r="H3" s="15" t="e">
        <f>[1]!Таблица1[[#This Row],[Qну_dT50'#'#HVAC_HEATING_LOAD'#'#WATTS]]*1000</f>
        <v>#REF!</v>
      </c>
      <c r="I3" s="11" t="s">
        <v>1</v>
      </c>
      <c r="J3" s="11" t="s">
        <v>18</v>
      </c>
      <c r="K3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длина=500 мм, глубина=75 мм</v>
      </c>
      <c r="L3" s="11">
        <v>80</v>
      </c>
      <c r="M3" s="12" t="s">
        <v>0</v>
      </c>
      <c r="N3" s="13">
        <v>0</v>
      </c>
      <c r="O3" s="14" t="s">
        <v>15</v>
      </c>
    </row>
    <row r="4" spans="1:15" s="10" customFormat="1" ht="20.100000000000001" customHeight="1" x14ac:dyDescent="0.25">
      <c r="A4" s="10" t="str">
        <f t="shared" si="0"/>
        <v>Новотерм Лайт, СКО 206L, П</v>
      </c>
      <c r="B4" s="10" t="s">
        <v>67</v>
      </c>
      <c r="C4" s="11">
        <v>160</v>
      </c>
      <c r="D4" s="11">
        <v>75</v>
      </c>
      <c r="E4" s="12">
        <v>600</v>
      </c>
      <c r="F4" s="15">
        <v>390</v>
      </c>
      <c r="G4" s="15">
        <v>324.08999999999997</v>
      </c>
      <c r="H4" s="15" t="e">
        <f>[1]!Таблица1[[#This Row],[Qну_dT50'#'#HVAC_HEATING_LOAD'#'#WATTS]]*1000</f>
        <v>#REF!</v>
      </c>
      <c r="I4" s="11" t="s">
        <v>1</v>
      </c>
      <c r="J4" s="11" t="s">
        <v>19</v>
      </c>
      <c r="K4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длина=600 мм, глубина=75 мм</v>
      </c>
      <c r="L4" s="11">
        <v>80</v>
      </c>
      <c r="M4" s="12" t="s">
        <v>0</v>
      </c>
      <c r="N4" s="13">
        <v>0</v>
      </c>
      <c r="O4" s="14" t="s">
        <v>15</v>
      </c>
    </row>
    <row r="5" spans="1:15" s="10" customFormat="1" ht="20.100000000000001" customHeight="1" x14ac:dyDescent="0.25">
      <c r="A5" s="10" t="str">
        <f t="shared" si="0"/>
        <v>Новотерм Лайт, СКО 207L, П</v>
      </c>
      <c r="B5" s="10" t="s">
        <v>68</v>
      </c>
      <c r="C5" s="11">
        <v>160</v>
      </c>
      <c r="D5" s="11">
        <v>75</v>
      </c>
      <c r="E5" s="12">
        <v>700</v>
      </c>
      <c r="F5" s="15">
        <v>475</v>
      </c>
      <c r="G5" s="15">
        <v>394.72499999999991</v>
      </c>
      <c r="H5" s="15" t="e">
        <f>[1]!Таблица1[[#This Row],[Qну_dT50'#'#HVAC_HEATING_LOAD'#'#WATTS]]*1000</f>
        <v>#REF!</v>
      </c>
      <c r="I5" s="11" t="s">
        <v>1</v>
      </c>
      <c r="J5" s="11" t="s">
        <v>20</v>
      </c>
      <c r="K5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длина=700 мм, глубина=75 мм</v>
      </c>
      <c r="L5" s="11">
        <v>80</v>
      </c>
      <c r="M5" s="12" t="s">
        <v>0</v>
      </c>
      <c r="N5" s="13">
        <v>0</v>
      </c>
      <c r="O5" s="14" t="s">
        <v>15</v>
      </c>
    </row>
    <row r="6" spans="1:15" s="10" customFormat="1" ht="20.100000000000001" customHeight="1" x14ac:dyDescent="0.25">
      <c r="A6" s="10" t="str">
        <f t="shared" si="0"/>
        <v>Новотерм Лайт, СКО 208L, П</v>
      </c>
      <c r="B6" s="10" t="s">
        <v>69</v>
      </c>
      <c r="C6" s="11">
        <v>160</v>
      </c>
      <c r="D6" s="11">
        <v>75</v>
      </c>
      <c r="E6" s="12">
        <v>800</v>
      </c>
      <c r="F6" s="15">
        <v>561</v>
      </c>
      <c r="G6" s="15">
        <v>466.19100000000003</v>
      </c>
      <c r="H6" s="15" t="e">
        <f>[1]!Таблица1[[#This Row],[Qну_dT50'#'#HVAC_HEATING_LOAD'#'#WATTS]]*1000</f>
        <v>#REF!</v>
      </c>
      <c r="I6" s="11" t="s">
        <v>1</v>
      </c>
      <c r="J6" s="11" t="s">
        <v>21</v>
      </c>
      <c r="K6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длина=800 мм, глубина=75 мм</v>
      </c>
      <c r="L6" s="11">
        <v>80</v>
      </c>
      <c r="M6" s="12" t="s">
        <v>0</v>
      </c>
      <c r="N6" s="13">
        <v>0</v>
      </c>
      <c r="O6" s="14" t="s">
        <v>15</v>
      </c>
    </row>
    <row r="7" spans="1:15" s="10" customFormat="1" ht="20.100000000000001" customHeight="1" x14ac:dyDescent="0.25">
      <c r="A7" s="10" t="str">
        <f t="shared" si="0"/>
        <v>Новотерм Лайт, СКО 209L, П</v>
      </c>
      <c r="B7" s="10" t="s">
        <v>70</v>
      </c>
      <c r="C7" s="11">
        <v>160</v>
      </c>
      <c r="D7" s="11">
        <v>75</v>
      </c>
      <c r="E7" s="12">
        <v>900</v>
      </c>
      <c r="F7" s="15">
        <v>646</v>
      </c>
      <c r="G7" s="15">
        <v>536.82600000000002</v>
      </c>
      <c r="H7" s="15" t="e">
        <f>[1]!Таблица1[[#This Row],[Qну_dT50'#'#HVAC_HEATING_LOAD'#'#WATTS]]*1000</f>
        <v>#REF!</v>
      </c>
      <c r="I7" s="11" t="s">
        <v>1</v>
      </c>
      <c r="J7" s="11" t="s">
        <v>22</v>
      </c>
      <c r="K7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длина=900 мм, глубина=75 мм</v>
      </c>
      <c r="L7" s="11">
        <v>80</v>
      </c>
      <c r="M7" s="12" t="s">
        <v>0</v>
      </c>
      <c r="N7" s="13">
        <v>0</v>
      </c>
      <c r="O7" s="14" t="s">
        <v>15</v>
      </c>
    </row>
    <row r="8" spans="1:15" s="10" customFormat="1" ht="20.100000000000001" customHeight="1" x14ac:dyDescent="0.25">
      <c r="A8" s="10" t="str">
        <f t="shared" si="0"/>
        <v>Новотерм Лайт, СКО 210L, П</v>
      </c>
      <c r="B8" s="10" t="s">
        <v>71</v>
      </c>
      <c r="C8" s="11">
        <v>160</v>
      </c>
      <c r="D8" s="11">
        <v>75</v>
      </c>
      <c r="E8" s="12">
        <v>1000</v>
      </c>
      <c r="F8" s="15">
        <v>730</v>
      </c>
      <c r="G8" s="15">
        <v>606.63</v>
      </c>
      <c r="H8" s="15" t="e">
        <f>[1]!Таблица1[[#This Row],[Qну_dT50'#'#HVAC_HEATING_LOAD'#'#WATTS]]*1000</f>
        <v>#REF!</v>
      </c>
      <c r="I8" s="11" t="s">
        <v>1</v>
      </c>
      <c r="J8" s="11" t="s">
        <v>23</v>
      </c>
      <c r="K8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длина=1000 мм, глубина=75 мм</v>
      </c>
      <c r="L8" s="11">
        <v>80</v>
      </c>
      <c r="M8" s="12" t="s">
        <v>0</v>
      </c>
      <c r="N8" s="13">
        <v>0</v>
      </c>
      <c r="O8" s="14" t="s">
        <v>15</v>
      </c>
    </row>
    <row r="9" spans="1:15" s="10" customFormat="1" ht="20.100000000000001" customHeight="1" x14ac:dyDescent="0.25">
      <c r="A9" s="10" t="str">
        <f t="shared" si="0"/>
        <v>Новотерм Лайт, СКО 211L, П</v>
      </c>
      <c r="B9" s="10" t="s">
        <v>72</v>
      </c>
      <c r="C9" s="11">
        <v>160</v>
      </c>
      <c r="D9" s="11">
        <v>75</v>
      </c>
      <c r="E9" s="12">
        <v>1100</v>
      </c>
      <c r="F9" s="15">
        <v>817</v>
      </c>
      <c r="G9" s="15">
        <v>678.92699999999991</v>
      </c>
      <c r="H9" s="15" t="e">
        <f>[1]!Таблица1[[#This Row],[Qну_dT50'#'#HVAC_HEATING_LOAD'#'#WATTS]]*1000</f>
        <v>#REF!</v>
      </c>
      <c r="I9" s="11" t="s">
        <v>1</v>
      </c>
      <c r="J9" s="11" t="s">
        <v>24</v>
      </c>
      <c r="K9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длина=1100 мм, глубина=75 мм</v>
      </c>
      <c r="L9" s="11">
        <v>80</v>
      </c>
      <c r="M9" s="12" t="s">
        <v>0</v>
      </c>
      <c r="N9" s="13">
        <v>0</v>
      </c>
      <c r="O9" s="14" t="s">
        <v>15</v>
      </c>
    </row>
    <row r="10" spans="1:15" s="10" customFormat="1" ht="20.100000000000001" customHeight="1" x14ac:dyDescent="0.25">
      <c r="A10" s="10" t="str">
        <f t="shared" si="0"/>
        <v>Новотерм Лайт, СКО 212L, П</v>
      </c>
      <c r="B10" s="10" t="s">
        <v>73</v>
      </c>
      <c r="C10" s="11">
        <v>160</v>
      </c>
      <c r="D10" s="11">
        <v>75</v>
      </c>
      <c r="E10" s="12">
        <v>1200</v>
      </c>
      <c r="F10" s="15">
        <v>903</v>
      </c>
      <c r="G10" s="15">
        <v>751</v>
      </c>
      <c r="H10" s="15" t="e">
        <f>[1]!Таблица1[[#This Row],[Qну_dT50'#'#HVAC_HEATING_LOAD'#'#WATTS]]*1000</f>
        <v>#REF!</v>
      </c>
      <c r="I10" s="11" t="s">
        <v>1</v>
      </c>
      <c r="J10" s="11" t="s">
        <v>25</v>
      </c>
      <c r="K10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длина=1200 мм, глубина=75 мм</v>
      </c>
      <c r="L10" s="11">
        <v>80</v>
      </c>
      <c r="M10" s="12" t="s">
        <v>0</v>
      </c>
      <c r="N10" s="13">
        <v>0</v>
      </c>
      <c r="O10" s="14" t="s">
        <v>15</v>
      </c>
    </row>
    <row r="11" spans="1:15" s="10" customFormat="1" ht="20.100000000000001" customHeight="1" x14ac:dyDescent="0.25">
      <c r="A11" s="10" t="str">
        <f t="shared" si="0"/>
        <v>Новотерм Лайт, СКО 213L, П</v>
      </c>
      <c r="B11" s="10" t="s">
        <v>74</v>
      </c>
      <c r="C11" s="11">
        <v>160</v>
      </c>
      <c r="D11" s="11">
        <v>75</v>
      </c>
      <c r="E11" s="12">
        <v>1300</v>
      </c>
      <c r="F11" s="15">
        <v>988</v>
      </c>
      <c r="G11" s="15">
        <v>821.02800000000002</v>
      </c>
      <c r="H11" s="15" t="e">
        <f>[1]!Таблица1[[#This Row],[Qну_dT50'#'#HVAC_HEATING_LOAD'#'#WATTS]]*1000</f>
        <v>#REF!</v>
      </c>
      <c r="I11" s="11" t="s">
        <v>1</v>
      </c>
      <c r="J11" s="11" t="s">
        <v>26</v>
      </c>
      <c r="K11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длина=1300 мм, глубина=75 мм</v>
      </c>
      <c r="L11" s="11">
        <v>80</v>
      </c>
      <c r="M11" s="12" t="s">
        <v>0</v>
      </c>
      <c r="N11" s="13">
        <v>0</v>
      </c>
      <c r="O11" s="14" t="s">
        <v>15</v>
      </c>
    </row>
    <row r="12" spans="1:15" s="10" customFormat="1" ht="20.100000000000001" customHeight="1" x14ac:dyDescent="0.25">
      <c r="A12" s="10" t="str">
        <f t="shared" si="0"/>
        <v>Новотерм Лайт, СКО 214L, П</v>
      </c>
      <c r="B12" s="10" t="s">
        <v>75</v>
      </c>
      <c r="C12" s="11">
        <v>160</v>
      </c>
      <c r="D12" s="11">
        <v>75</v>
      </c>
      <c r="E12" s="12">
        <v>1400</v>
      </c>
      <c r="F12" s="15">
        <v>1074</v>
      </c>
      <c r="G12" s="15">
        <v>893</v>
      </c>
      <c r="H12" s="15" t="e">
        <f>[1]!Таблица1[[#This Row],[Qну_dT50'#'#HVAC_HEATING_LOAD'#'#WATTS]]*1000</f>
        <v>#REF!</v>
      </c>
      <c r="I12" s="11" t="s">
        <v>1</v>
      </c>
      <c r="J12" s="11" t="s">
        <v>27</v>
      </c>
      <c r="K12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длина=1400 мм, глубина=75 мм</v>
      </c>
      <c r="L12" s="11">
        <v>80</v>
      </c>
      <c r="M12" s="12" t="s">
        <v>0</v>
      </c>
      <c r="N12" s="13">
        <v>0</v>
      </c>
      <c r="O12" s="14" t="s">
        <v>15</v>
      </c>
    </row>
    <row r="13" spans="1:15" s="10" customFormat="1" ht="20.100000000000001" customHeight="1" x14ac:dyDescent="0.25">
      <c r="A13" s="10" t="str">
        <f t="shared" si="0"/>
        <v>Новотерм Лайт, СКО 215L, П</v>
      </c>
      <c r="B13" s="10" t="s">
        <v>76</v>
      </c>
      <c r="C13" s="11">
        <v>160</v>
      </c>
      <c r="D13" s="11">
        <v>75</v>
      </c>
      <c r="E13" s="12">
        <v>1500</v>
      </c>
      <c r="F13" s="15">
        <v>1159</v>
      </c>
      <c r="G13" s="15">
        <v>963.12900000000002</v>
      </c>
      <c r="H13" s="15" t="e">
        <f>[1]!Таблица1[[#This Row],[Qну_dT50'#'#HVAC_HEATING_LOAD'#'#WATTS]]*1000</f>
        <v>#REF!</v>
      </c>
      <c r="I13" s="11" t="s">
        <v>1</v>
      </c>
      <c r="J13" s="11" t="s">
        <v>28</v>
      </c>
      <c r="K13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длина=1500 мм, глубина=75 мм</v>
      </c>
      <c r="L13" s="11">
        <v>80</v>
      </c>
      <c r="M13" s="12" t="s">
        <v>0</v>
      </c>
      <c r="N13" s="13">
        <v>0</v>
      </c>
      <c r="O13" s="14" t="s">
        <v>15</v>
      </c>
    </row>
    <row r="14" spans="1:15" s="10" customFormat="1" ht="20.100000000000001" customHeight="1" x14ac:dyDescent="0.25">
      <c r="A14" s="10" t="str">
        <f t="shared" si="0"/>
        <v>Новотерм Лайт, СКО 216L, П</v>
      </c>
      <c r="B14" s="10" t="s">
        <v>77</v>
      </c>
      <c r="C14" s="11">
        <v>160</v>
      </c>
      <c r="D14" s="11">
        <v>75</v>
      </c>
      <c r="E14" s="12">
        <v>1600</v>
      </c>
      <c r="F14" s="15">
        <v>1255</v>
      </c>
      <c r="G14" s="15">
        <v>1042.905</v>
      </c>
      <c r="H14" s="15" t="e">
        <f>[1]!Таблица1[[#This Row],[Qну_dT50'#'#HVAC_HEATING_LOAD'#'#WATTS]]*1000</f>
        <v>#REF!</v>
      </c>
      <c r="I14" s="11" t="s">
        <v>1</v>
      </c>
      <c r="J14" s="11" t="s">
        <v>29</v>
      </c>
      <c r="K14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длина=1600 мм, глубина=75 мм</v>
      </c>
      <c r="L14" s="11">
        <v>80</v>
      </c>
      <c r="M14" s="12" t="s">
        <v>0</v>
      </c>
      <c r="N14" s="13">
        <v>0</v>
      </c>
      <c r="O14" s="14" t="s">
        <v>15</v>
      </c>
    </row>
    <row r="15" spans="1:15" s="10" customFormat="1" ht="20.100000000000001" customHeight="1" x14ac:dyDescent="0.25">
      <c r="A15" s="10" t="str">
        <f t="shared" si="0"/>
        <v>Новотерм Лайт, СКО 217L, П</v>
      </c>
      <c r="B15" s="10" t="s">
        <v>78</v>
      </c>
      <c r="C15" s="11">
        <v>160</v>
      </c>
      <c r="D15" s="11">
        <v>75</v>
      </c>
      <c r="E15" s="12">
        <v>1700</v>
      </c>
      <c r="F15" s="15">
        <v>1300</v>
      </c>
      <c r="G15" s="15">
        <v>1080.3</v>
      </c>
      <c r="H15" s="15" t="e">
        <f>[1]!Таблица1[[#This Row],[Qну_dT50'#'#HVAC_HEATING_LOAD'#'#WATTS]]*1000</f>
        <v>#REF!</v>
      </c>
      <c r="I15" s="11" t="s">
        <v>1</v>
      </c>
      <c r="J15" s="11" t="s">
        <v>30</v>
      </c>
      <c r="K15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длина=1700 мм, глубина=75 мм</v>
      </c>
      <c r="L15" s="11">
        <v>80</v>
      </c>
      <c r="M15" s="12" t="s">
        <v>0</v>
      </c>
      <c r="N15" s="13">
        <v>0</v>
      </c>
      <c r="O15" s="14" t="s">
        <v>15</v>
      </c>
    </row>
    <row r="16" spans="1:15" s="10" customFormat="1" ht="20.100000000000001" customHeight="1" x14ac:dyDescent="0.25">
      <c r="A16" s="10" t="str">
        <f t="shared" si="0"/>
        <v>Новотерм Лайт, СКО 218L, П</v>
      </c>
      <c r="B16" s="10" t="s">
        <v>79</v>
      </c>
      <c r="C16" s="11">
        <v>160</v>
      </c>
      <c r="D16" s="11">
        <v>75</v>
      </c>
      <c r="E16" s="12">
        <v>1800</v>
      </c>
      <c r="F16" s="15">
        <v>1357</v>
      </c>
      <c r="G16" s="15">
        <v>1127.6669999999999</v>
      </c>
      <c r="H16" s="15" t="e">
        <f>[1]!Таблица1[[#This Row],[Qну_dT50'#'#HVAC_HEATING_LOAD'#'#WATTS]]*1000</f>
        <v>#REF!</v>
      </c>
      <c r="I16" s="11" t="s">
        <v>1</v>
      </c>
      <c r="J16" s="11" t="s">
        <v>31</v>
      </c>
      <c r="K16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длина=1800 мм, глубина=75 мм</v>
      </c>
      <c r="L16" s="11">
        <v>80</v>
      </c>
      <c r="M16" s="12" t="s">
        <v>0</v>
      </c>
      <c r="N16" s="13">
        <v>0</v>
      </c>
      <c r="O16" s="14" t="s">
        <v>15</v>
      </c>
    </row>
    <row r="17" spans="1:15" s="10" customFormat="1" ht="20.100000000000001" customHeight="1" x14ac:dyDescent="0.25">
      <c r="A17" s="10" t="str">
        <f t="shared" si="0"/>
        <v>Новотерм Лайт, СКО 219L, П</v>
      </c>
      <c r="B17" s="10" t="s">
        <v>80</v>
      </c>
      <c r="C17" s="11">
        <v>160</v>
      </c>
      <c r="D17" s="11">
        <v>75</v>
      </c>
      <c r="E17" s="12">
        <v>1900</v>
      </c>
      <c r="F17" s="15">
        <v>1445</v>
      </c>
      <c r="G17" s="15">
        <v>1200.7950000000001</v>
      </c>
      <c r="H17" s="15" t="e">
        <f>[1]!Таблица1[[#This Row],[Qну_dT50'#'#HVAC_HEATING_LOAD'#'#WATTS]]*1000</f>
        <v>#REF!</v>
      </c>
      <c r="I17" s="11" t="s">
        <v>1</v>
      </c>
      <c r="J17" s="11" t="s">
        <v>32</v>
      </c>
      <c r="K17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длина=1900 мм, глубина=75 мм</v>
      </c>
      <c r="L17" s="11">
        <v>80</v>
      </c>
      <c r="M17" s="12" t="s">
        <v>0</v>
      </c>
      <c r="N17" s="13">
        <v>0</v>
      </c>
      <c r="O17" s="14" t="s">
        <v>15</v>
      </c>
    </row>
    <row r="18" spans="1:15" s="10" customFormat="1" ht="20.100000000000001" customHeight="1" x14ac:dyDescent="0.25">
      <c r="A18" s="10" t="str">
        <f>_xlfn.CONCAT("Новотерм Лайт, ",J18)</f>
        <v>Новотерм Лайт, СКО 220L, П</v>
      </c>
      <c r="B18" s="10" t="s">
        <v>81</v>
      </c>
      <c r="C18" s="11">
        <v>160</v>
      </c>
      <c r="D18" s="11">
        <v>75</v>
      </c>
      <c r="E18" s="12">
        <v>2000</v>
      </c>
      <c r="F18" s="15">
        <v>1532</v>
      </c>
      <c r="G18" s="15">
        <v>1273.0919999999999</v>
      </c>
      <c r="H18" s="15" t="e">
        <f>[1]!Таблица1[[#This Row],[Qну_dT50'#'#HVAC_HEATING_LOAD'#'#WATTS]]*1000</f>
        <v>#REF!</v>
      </c>
      <c r="I18" s="11" t="s">
        <v>1</v>
      </c>
      <c r="J18" s="11" t="s">
        <v>33</v>
      </c>
      <c r="K18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длина=2000 мм, глубина=75 мм</v>
      </c>
      <c r="L18" s="11">
        <v>80</v>
      </c>
      <c r="M18" s="12" t="s">
        <v>0</v>
      </c>
      <c r="N18" s="13">
        <v>0</v>
      </c>
      <c r="O18" s="14" t="s">
        <v>15</v>
      </c>
    </row>
    <row r="19" spans="1:15" s="10" customFormat="1" ht="20.100000000000001" customHeight="1" x14ac:dyDescent="0.25">
      <c r="A19" s="10" t="str">
        <f t="shared" si="0"/>
        <v>Новотерм Лайт, СКО 221L, П</v>
      </c>
      <c r="B19" s="10" t="s">
        <v>82</v>
      </c>
      <c r="C19" s="11">
        <v>160</v>
      </c>
      <c r="D19" s="11">
        <v>75</v>
      </c>
      <c r="E19" s="12">
        <v>2100</v>
      </c>
      <c r="F19" s="15">
        <v>1618</v>
      </c>
      <c r="G19" s="15">
        <v>1344.558</v>
      </c>
      <c r="H19" s="15" t="e">
        <f>[1]!Таблица1[[#This Row],[Qну_dT50'#'#HVAC_HEATING_LOAD'#'#WATTS]]*1000</f>
        <v>#REF!</v>
      </c>
      <c r="I19" s="11" t="s">
        <v>1</v>
      </c>
      <c r="J19" s="11" t="s">
        <v>34</v>
      </c>
      <c r="K19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длина=2100 мм, глубина=75 мм</v>
      </c>
      <c r="L19" s="11">
        <v>80</v>
      </c>
      <c r="M19" s="12" t="s">
        <v>0</v>
      </c>
      <c r="N19" s="13">
        <v>0</v>
      </c>
      <c r="O19" s="14" t="s">
        <v>15</v>
      </c>
    </row>
    <row r="20" spans="1:15" s="10" customFormat="1" ht="20.100000000000001" customHeight="1" x14ac:dyDescent="0.25">
      <c r="A20" s="10" t="str">
        <f t="shared" si="0"/>
        <v>Новотерм Лайт, СКО 222L, П</v>
      </c>
      <c r="B20" s="10" t="s">
        <v>83</v>
      </c>
      <c r="C20" s="11">
        <v>160</v>
      </c>
      <c r="D20" s="11">
        <v>75</v>
      </c>
      <c r="E20" s="12">
        <v>2200</v>
      </c>
      <c r="F20" s="15">
        <v>1706</v>
      </c>
      <c r="G20" s="15">
        <v>1417.6859999999999</v>
      </c>
      <c r="H20" s="15" t="e">
        <f>[1]!Таблица1[[#This Row],[Qну_dT50'#'#HVAC_HEATING_LOAD'#'#WATTS]]*1000</f>
        <v>#REF!</v>
      </c>
      <c r="I20" s="11" t="s">
        <v>1</v>
      </c>
      <c r="J20" s="11" t="s">
        <v>35</v>
      </c>
      <c r="K20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длина=2200 мм, глубина=75 мм</v>
      </c>
      <c r="L20" s="11">
        <v>80</v>
      </c>
      <c r="M20" s="12" t="s">
        <v>0</v>
      </c>
      <c r="N20" s="13">
        <v>0</v>
      </c>
      <c r="O20" s="14" t="s">
        <v>15</v>
      </c>
    </row>
    <row r="21" spans="1:15" s="10" customFormat="1" ht="20.100000000000001" customHeight="1" x14ac:dyDescent="0.25">
      <c r="A21" s="10" t="str">
        <f t="shared" si="0"/>
        <v>Новотерм Лайт, СКО 223L, П</v>
      </c>
      <c r="B21" s="10" t="s">
        <v>84</v>
      </c>
      <c r="C21" s="11">
        <v>160</v>
      </c>
      <c r="D21" s="11">
        <v>75</v>
      </c>
      <c r="E21" s="12">
        <v>2300</v>
      </c>
      <c r="F21" s="15">
        <v>1793</v>
      </c>
      <c r="G21" s="15">
        <v>1489.9829999999999</v>
      </c>
      <c r="H21" s="15" t="e">
        <f>[1]!Таблица1[[#This Row],[Qну_dT50'#'#HVAC_HEATING_LOAD'#'#WATTS]]*1000</f>
        <v>#REF!</v>
      </c>
      <c r="I21" s="11" t="s">
        <v>1</v>
      </c>
      <c r="J21" s="11" t="s">
        <v>36</v>
      </c>
      <c r="K21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длина=2300 мм, глубина=75 мм</v>
      </c>
      <c r="L21" s="11">
        <v>80</v>
      </c>
      <c r="M21" s="12" t="s">
        <v>0</v>
      </c>
      <c r="N21" s="13">
        <v>0</v>
      </c>
      <c r="O21" s="14" t="s">
        <v>15</v>
      </c>
    </row>
    <row r="22" spans="1:15" s="10" customFormat="1" ht="20.100000000000001" customHeight="1" x14ac:dyDescent="0.25">
      <c r="A22" s="10" t="str">
        <f t="shared" si="0"/>
        <v>Новотерм Лайт, СКО 224L, П</v>
      </c>
      <c r="B22" s="10" t="s">
        <v>85</v>
      </c>
      <c r="C22" s="11">
        <v>160</v>
      </c>
      <c r="D22" s="11">
        <v>75</v>
      </c>
      <c r="E22" s="12">
        <v>2400</v>
      </c>
      <c r="F22" s="15">
        <v>1880</v>
      </c>
      <c r="G22" s="15">
        <v>1563</v>
      </c>
      <c r="H22" s="15" t="e">
        <f>[1]!Таблица1[[#This Row],[Qну_dT50'#'#HVAC_HEATING_LOAD'#'#WATTS]]*1000</f>
        <v>#REF!</v>
      </c>
      <c r="I22" s="11" t="s">
        <v>1</v>
      </c>
      <c r="J22" s="11" t="s">
        <v>37</v>
      </c>
      <c r="K22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длина=2400 мм, глубина=75 мм</v>
      </c>
      <c r="L22" s="11">
        <v>80</v>
      </c>
      <c r="M22" s="12" t="s">
        <v>0</v>
      </c>
      <c r="N22" s="13">
        <v>0</v>
      </c>
      <c r="O22" s="14" t="s">
        <v>15</v>
      </c>
    </row>
    <row r="23" spans="1:15" s="10" customFormat="1" ht="18.75" customHeight="1" x14ac:dyDescent="0.25">
      <c r="A23" s="10" t="str">
        <f t="shared" si="0"/>
        <v>Новотерм Лайт, СКО 225L, П</v>
      </c>
      <c r="B23" s="10" t="s">
        <v>86</v>
      </c>
      <c r="C23" s="11">
        <v>160</v>
      </c>
      <c r="D23" s="11">
        <v>75</v>
      </c>
      <c r="E23" s="12">
        <v>2500</v>
      </c>
      <c r="F23" s="15">
        <v>1968</v>
      </c>
      <c r="G23" s="15">
        <v>1636</v>
      </c>
      <c r="H23" s="15" t="e">
        <f>[1]!Таблица1[[#This Row],[Qну_dT50'#'#HVAC_HEATING_LOAD'#'#WATTS]]*1000</f>
        <v>#REF!</v>
      </c>
      <c r="I23" s="11" t="s">
        <v>1</v>
      </c>
      <c r="J23" s="11" t="s">
        <v>38</v>
      </c>
      <c r="K23" s="12" t="str">
        <f>_xlfn.CONCAT("Стальной конвектор Новотерм Лайт. Напольный. Подключение боковое. Правое.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Правое. Высота=160 мм, длина=2500 мм, глубина=75 мм</v>
      </c>
      <c r="L23" s="11">
        <v>80</v>
      </c>
      <c r="M23" s="12" t="s">
        <v>0</v>
      </c>
      <c r="N23" s="13">
        <v>0</v>
      </c>
      <c r="O23" s="14" t="s">
        <v>15</v>
      </c>
    </row>
    <row r="24" spans="1:15" s="6" customFormat="1" ht="20.100000000000001" customHeight="1" x14ac:dyDescent="0.25">
      <c r="A24" s="5" t="str">
        <f>_xlfn.CONCAT("Новотерм Лайт, ",J24)</f>
        <v>Новотерм Лайт, СКО 404L, П</v>
      </c>
      <c r="B24" s="5" t="s">
        <v>52</v>
      </c>
      <c r="C24" s="7">
        <v>380</v>
      </c>
      <c r="D24" s="7">
        <v>75</v>
      </c>
      <c r="E24" s="8">
        <v>400</v>
      </c>
      <c r="F24" s="16">
        <v>346</v>
      </c>
      <c r="G24" s="16">
        <v>287.52599999999995</v>
      </c>
      <c r="H24" s="16">
        <v>231.12799999999999</v>
      </c>
      <c r="I24" s="7" t="s">
        <v>1</v>
      </c>
      <c r="J24" s="7" t="s">
        <v>39</v>
      </c>
      <c r="K24" s="8" t="str">
        <f>_xlfn.CONCAT("Стальной конвектор Новотерм Лайт. Напольный.  Подключение боковое. Правое. Высота=",C24," мм, длина=",E24," мм, глубина=",D24," мм")</f>
        <v>Стальной конвектор Новотерм Лайт. Напольный.  Подключение боковое. Правое. Высота=380 мм, длина=400 мм, глубина=75 мм</v>
      </c>
      <c r="L24" s="7">
        <v>80</v>
      </c>
      <c r="M24" s="8" t="s">
        <v>0</v>
      </c>
      <c r="N24" s="9">
        <v>0</v>
      </c>
      <c r="O24" s="14" t="s">
        <v>15</v>
      </c>
    </row>
    <row r="25" spans="1:15" ht="20.100000000000001" customHeight="1" x14ac:dyDescent="0.25">
      <c r="A25" s="5" t="str">
        <f t="shared" ref="A25:A36" si="1">_xlfn.CONCAT("Новотерм Лайт, ",J25)</f>
        <v>Новотерм Лайт, СКО 405L, П</v>
      </c>
      <c r="B25" s="5" t="s">
        <v>53</v>
      </c>
      <c r="C25" s="7">
        <v>380</v>
      </c>
      <c r="D25" s="7">
        <v>75</v>
      </c>
      <c r="E25" s="8">
        <v>500</v>
      </c>
      <c r="F25" s="16">
        <v>497</v>
      </c>
      <c r="G25" s="16">
        <v>413.00699999999995</v>
      </c>
      <c r="H25" s="16">
        <v>331.99600000000004</v>
      </c>
      <c r="I25" s="7" t="s">
        <v>1</v>
      </c>
      <c r="J25" s="7" t="s">
        <v>40</v>
      </c>
      <c r="K25" s="8" t="str">
        <f t="shared" ref="K25:K36" si="2">_xlfn.CONCAT("Стальной конвектор Новотерм Лайт. Напольный.  Подключение боковое. Правое. Высота=",C25," мм, длина=",E25," мм, глубина=",D25," мм")</f>
        <v>Стальной конвектор Новотерм Лайт. Напольный.  Подключение боковое. Правое. Высота=380 мм, длина=500 мм, глубина=75 мм</v>
      </c>
      <c r="L25" s="7">
        <v>80</v>
      </c>
      <c r="M25" s="8" t="s">
        <v>0</v>
      </c>
      <c r="N25" s="9">
        <v>0</v>
      </c>
      <c r="O25" s="14" t="s">
        <v>15</v>
      </c>
    </row>
    <row r="26" spans="1:15" ht="20.100000000000001" customHeight="1" x14ac:dyDescent="0.25">
      <c r="A26" s="5" t="str">
        <f t="shared" si="1"/>
        <v>Новотерм Лайт, СКО 406L, П</v>
      </c>
      <c r="B26" s="5" t="s">
        <v>54</v>
      </c>
      <c r="C26" s="7">
        <v>380</v>
      </c>
      <c r="D26" s="7">
        <v>75</v>
      </c>
      <c r="E26" s="8">
        <v>600</v>
      </c>
      <c r="F26" s="16">
        <v>647</v>
      </c>
      <c r="G26" s="16">
        <v>537.65699999999993</v>
      </c>
      <c r="H26" s="16">
        <v>432.19600000000003</v>
      </c>
      <c r="I26" s="7" t="s">
        <v>1</v>
      </c>
      <c r="J26" s="7" t="s">
        <v>41</v>
      </c>
      <c r="K26" s="8" t="str">
        <f t="shared" si="2"/>
        <v>Стальной конвектор Новотерм Лайт. Напольный.  Подключение боковое. Правое. Высота=380 мм, длина=600 мм, глубина=75 мм</v>
      </c>
      <c r="L26" s="7">
        <v>80</v>
      </c>
      <c r="M26" s="8" t="s">
        <v>0</v>
      </c>
      <c r="N26" s="9">
        <v>0</v>
      </c>
      <c r="O26" s="14" t="s">
        <v>15</v>
      </c>
    </row>
    <row r="27" spans="1:15" ht="20.100000000000001" customHeight="1" x14ac:dyDescent="0.25">
      <c r="A27" s="5" t="str">
        <f t="shared" si="1"/>
        <v>Новотерм Лайт, СКО 407L, П</v>
      </c>
      <c r="B27" s="5" t="s">
        <v>55</v>
      </c>
      <c r="C27" s="7">
        <v>380</v>
      </c>
      <c r="D27" s="7">
        <v>75</v>
      </c>
      <c r="E27" s="8">
        <v>700</v>
      </c>
      <c r="F27" s="16">
        <v>797</v>
      </c>
      <c r="G27" s="16">
        <v>662.30700000000002</v>
      </c>
      <c r="H27" s="16">
        <v>532.39600000000007</v>
      </c>
      <c r="I27" s="7" t="s">
        <v>1</v>
      </c>
      <c r="J27" s="7" t="s">
        <v>42</v>
      </c>
      <c r="K27" s="8" t="str">
        <f t="shared" si="2"/>
        <v>Стальной конвектор Новотерм Лайт. Напольный.  Подключение боковое. Правое. Высота=380 мм, длина=700 мм, глубина=75 мм</v>
      </c>
      <c r="L27" s="7">
        <v>80</v>
      </c>
      <c r="M27" s="8" t="s">
        <v>0</v>
      </c>
      <c r="N27" s="9">
        <v>0</v>
      </c>
      <c r="O27" s="14" t="s">
        <v>15</v>
      </c>
    </row>
    <row r="28" spans="1:15" ht="20.100000000000001" customHeight="1" x14ac:dyDescent="0.25">
      <c r="A28" s="5" t="str">
        <f t="shared" si="1"/>
        <v>Новотерм Лайт, СКО 408L, П</v>
      </c>
      <c r="B28" s="5" t="s">
        <v>56</v>
      </c>
      <c r="C28" s="7">
        <v>380</v>
      </c>
      <c r="D28" s="7">
        <v>75</v>
      </c>
      <c r="E28" s="8">
        <v>800</v>
      </c>
      <c r="F28" s="16">
        <v>948</v>
      </c>
      <c r="G28" s="16">
        <v>787.7879999999999</v>
      </c>
      <c r="H28" s="16">
        <v>633.26400000000001</v>
      </c>
      <c r="I28" s="7" t="s">
        <v>1</v>
      </c>
      <c r="J28" s="7" t="s">
        <v>43</v>
      </c>
      <c r="K28" s="8" t="str">
        <f t="shared" si="2"/>
        <v>Стальной конвектор Новотерм Лайт. Напольный.  Подключение боковое. Правое. Высота=380 мм, длина=800 мм, глубина=75 мм</v>
      </c>
      <c r="L28" s="7">
        <v>80</v>
      </c>
      <c r="M28" s="8" t="s">
        <v>0</v>
      </c>
      <c r="N28" s="9">
        <v>0</v>
      </c>
      <c r="O28" s="14" t="s">
        <v>15</v>
      </c>
    </row>
    <row r="29" spans="1:15" ht="20.100000000000001" customHeight="1" x14ac:dyDescent="0.25">
      <c r="A29" s="5" t="str">
        <f t="shared" si="1"/>
        <v>Новотерм Лайт, СКО 409L, П</v>
      </c>
      <c r="B29" s="5" t="s">
        <v>57</v>
      </c>
      <c r="C29" s="7">
        <v>380</v>
      </c>
      <c r="D29" s="7">
        <v>75</v>
      </c>
      <c r="E29" s="8">
        <v>900</v>
      </c>
      <c r="F29" s="16">
        <v>1099</v>
      </c>
      <c r="G29" s="16">
        <v>913.26899999999989</v>
      </c>
      <c r="H29" s="16">
        <v>734.13200000000006</v>
      </c>
      <c r="I29" s="7" t="s">
        <v>1</v>
      </c>
      <c r="J29" s="7" t="s">
        <v>44</v>
      </c>
      <c r="K29" s="8" t="str">
        <f t="shared" si="2"/>
        <v>Стальной конвектор Новотерм Лайт. Напольный.  Подключение боковое. Правое. Высота=380 мм, длина=900 мм, глубина=75 мм</v>
      </c>
      <c r="L29" s="7">
        <v>80</v>
      </c>
      <c r="M29" s="8" t="s">
        <v>0</v>
      </c>
      <c r="N29" s="9">
        <v>0</v>
      </c>
      <c r="O29" s="14" t="s">
        <v>15</v>
      </c>
    </row>
    <row r="30" spans="1:15" ht="20.100000000000001" customHeight="1" x14ac:dyDescent="0.25">
      <c r="A30" s="5" t="str">
        <f t="shared" si="1"/>
        <v>Новотерм Лайт, СКО 410L, П</v>
      </c>
      <c r="B30" s="5" t="s">
        <v>58</v>
      </c>
      <c r="C30" s="7">
        <v>380</v>
      </c>
      <c r="D30" s="7">
        <v>75</v>
      </c>
      <c r="E30" s="8">
        <v>1000</v>
      </c>
      <c r="F30" s="16">
        <v>1250</v>
      </c>
      <c r="G30" s="16">
        <v>1038.7499999999998</v>
      </c>
      <c r="H30" s="16">
        <v>835.00000000000011</v>
      </c>
      <c r="I30" s="7" t="s">
        <v>1</v>
      </c>
      <c r="J30" s="7" t="s">
        <v>45</v>
      </c>
      <c r="K30" s="8" t="str">
        <f t="shared" si="2"/>
        <v>Стальной конвектор Новотерм Лайт. Напольный.  Подключение боковое. Правое. Высота=380 мм, длина=1000 мм, глубина=75 мм</v>
      </c>
      <c r="L30" s="7">
        <v>80</v>
      </c>
      <c r="M30" s="8" t="s">
        <v>0</v>
      </c>
      <c r="N30" s="9">
        <v>0</v>
      </c>
      <c r="O30" s="14" t="s">
        <v>15</v>
      </c>
    </row>
    <row r="31" spans="1:15" ht="20.100000000000001" customHeight="1" x14ac:dyDescent="0.25">
      <c r="A31" s="5" t="str">
        <f t="shared" si="1"/>
        <v>Новотерм Лайт, СКО 411L, П</v>
      </c>
      <c r="B31" s="5" t="s">
        <v>59</v>
      </c>
      <c r="C31" s="7">
        <v>380</v>
      </c>
      <c r="D31" s="7">
        <v>75</v>
      </c>
      <c r="E31" s="8">
        <v>1100</v>
      </c>
      <c r="F31" s="16">
        <v>1400</v>
      </c>
      <c r="G31" s="16">
        <v>1164</v>
      </c>
      <c r="H31" s="16">
        <v>935.2</v>
      </c>
      <c r="I31" s="7" t="s">
        <v>1</v>
      </c>
      <c r="J31" s="7" t="s">
        <v>46</v>
      </c>
      <c r="K31" s="8" t="str">
        <f t="shared" si="2"/>
        <v>Стальной конвектор Новотерм Лайт. Напольный.  Подключение боковое. Правое. Высота=380 мм, длина=1100 мм, глубина=75 мм</v>
      </c>
      <c r="L31" s="7">
        <v>80</v>
      </c>
      <c r="M31" s="8" t="s">
        <v>0</v>
      </c>
      <c r="N31" s="9">
        <v>0</v>
      </c>
      <c r="O31" s="14" t="s">
        <v>15</v>
      </c>
    </row>
    <row r="32" spans="1:15" ht="20.100000000000001" customHeight="1" x14ac:dyDescent="0.25">
      <c r="A32" s="5" t="str">
        <f t="shared" si="1"/>
        <v>Новотерм Лайт, СКО 412L, П</v>
      </c>
      <c r="B32" s="5" t="s">
        <v>60</v>
      </c>
      <c r="C32" s="7">
        <v>380</v>
      </c>
      <c r="D32" s="7">
        <v>75</v>
      </c>
      <c r="E32" s="8">
        <v>1200</v>
      </c>
      <c r="F32" s="16">
        <v>1552</v>
      </c>
      <c r="G32" s="16">
        <v>1289.712</v>
      </c>
      <c r="H32" s="16">
        <v>1036</v>
      </c>
      <c r="I32" s="7" t="s">
        <v>1</v>
      </c>
      <c r="J32" s="7" t="s">
        <v>47</v>
      </c>
      <c r="K32" s="8" t="str">
        <f t="shared" si="2"/>
        <v>Стальной конвектор Новотерм Лайт. Напольный.  Подключение боковое. Правое. Высота=380 мм, длина=1200 мм, глубина=75 мм</v>
      </c>
      <c r="L32" s="7">
        <v>80</v>
      </c>
      <c r="M32" s="8" t="s">
        <v>0</v>
      </c>
      <c r="N32" s="9">
        <v>0</v>
      </c>
      <c r="O32" s="14" t="s">
        <v>15</v>
      </c>
    </row>
    <row r="33" spans="1:15" ht="20.100000000000001" customHeight="1" x14ac:dyDescent="0.25">
      <c r="A33" s="5" t="str">
        <f t="shared" si="1"/>
        <v>Новотерм Лайт, СКО 413L, П</v>
      </c>
      <c r="B33" s="5" t="s">
        <v>61</v>
      </c>
      <c r="C33" s="7">
        <v>380</v>
      </c>
      <c r="D33" s="7">
        <v>75</v>
      </c>
      <c r="E33" s="8">
        <v>1300</v>
      </c>
      <c r="F33" s="16">
        <v>1702</v>
      </c>
      <c r="G33" s="16">
        <v>1415</v>
      </c>
      <c r="H33" s="16">
        <v>1136.9359999999999</v>
      </c>
      <c r="I33" s="7" t="s">
        <v>1</v>
      </c>
      <c r="J33" s="7" t="s">
        <v>48</v>
      </c>
      <c r="K33" s="8" t="str">
        <f t="shared" si="2"/>
        <v>Стальной конвектор Новотерм Лайт. Напольный.  Подключение боковое. Правое. Высота=380 мм, длина=1300 мм, глубина=75 мм</v>
      </c>
      <c r="L33" s="7">
        <v>80</v>
      </c>
      <c r="M33" s="8" t="s">
        <v>0</v>
      </c>
      <c r="N33" s="9">
        <v>0</v>
      </c>
      <c r="O33" s="14" t="s">
        <v>15</v>
      </c>
    </row>
    <row r="34" spans="1:15" ht="20.100000000000001" customHeight="1" x14ac:dyDescent="0.25">
      <c r="A34" s="5" t="str">
        <f t="shared" si="1"/>
        <v>Новотерм Лайт, СКО 414L, П</v>
      </c>
      <c r="B34" s="5" t="s">
        <v>62</v>
      </c>
      <c r="C34" s="7">
        <v>380</v>
      </c>
      <c r="D34" s="7">
        <v>75</v>
      </c>
      <c r="E34" s="8">
        <v>1400</v>
      </c>
      <c r="F34" s="16">
        <v>1851</v>
      </c>
      <c r="G34" s="16">
        <v>1538.181</v>
      </c>
      <c r="H34" s="16">
        <v>1236.4680000000001</v>
      </c>
      <c r="I34" s="7" t="s">
        <v>1</v>
      </c>
      <c r="J34" s="7" t="s">
        <v>49</v>
      </c>
      <c r="K34" s="8" t="str">
        <f t="shared" si="2"/>
        <v>Стальной конвектор Новотерм Лайт. Напольный.  Подключение боковое. Правое. Высота=380 мм, длина=1400 мм, глубина=75 мм</v>
      </c>
      <c r="L34" s="7">
        <v>80</v>
      </c>
      <c r="M34" s="8" t="s">
        <v>0</v>
      </c>
      <c r="N34" s="9">
        <v>0</v>
      </c>
      <c r="O34" s="14" t="s">
        <v>15</v>
      </c>
    </row>
    <row r="35" spans="1:15" ht="20.100000000000001" customHeight="1" x14ac:dyDescent="0.25">
      <c r="A35" s="5" t="str">
        <f t="shared" si="1"/>
        <v>Новотерм Лайт, СКО 415L, П</v>
      </c>
      <c r="B35" s="5" t="s">
        <v>63</v>
      </c>
      <c r="C35" s="7">
        <v>380</v>
      </c>
      <c r="D35" s="7">
        <v>75</v>
      </c>
      <c r="E35" s="8">
        <v>1500</v>
      </c>
      <c r="F35" s="16">
        <v>2000</v>
      </c>
      <c r="G35" s="16">
        <v>1662</v>
      </c>
      <c r="H35" s="16">
        <v>1336</v>
      </c>
      <c r="I35" s="7" t="s">
        <v>1</v>
      </c>
      <c r="J35" s="7" t="s">
        <v>50</v>
      </c>
      <c r="K35" s="8" t="str">
        <f t="shared" si="2"/>
        <v>Стальной конвектор Новотерм Лайт. Напольный.  Подключение боковое. Правое. Высота=380 мм, длина=1500 мм, глубина=75 мм</v>
      </c>
      <c r="L35" s="7">
        <v>80</v>
      </c>
      <c r="M35" s="8" t="s">
        <v>0</v>
      </c>
      <c r="N35" s="9">
        <v>0</v>
      </c>
      <c r="O35" s="14" t="s">
        <v>15</v>
      </c>
    </row>
    <row r="36" spans="1:15" ht="20.100000000000001" customHeight="1" x14ac:dyDescent="0.25">
      <c r="A36" s="5" t="str">
        <f t="shared" si="1"/>
        <v>Новотерм Лайт, СКО 416L, П</v>
      </c>
      <c r="B36" s="5" t="s">
        <v>64</v>
      </c>
      <c r="C36" s="7">
        <v>380</v>
      </c>
      <c r="D36" s="7">
        <v>75</v>
      </c>
      <c r="E36" s="8">
        <v>1600</v>
      </c>
      <c r="F36" s="16">
        <v>2168</v>
      </c>
      <c r="G36" s="16">
        <v>1801.6080000000002</v>
      </c>
      <c r="H36" s="16">
        <v>1448.2240000000002</v>
      </c>
      <c r="I36" s="7" t="s">
        <v>1</v>
      </c>
      <c r="J36" s="7" t="s">
        <v>51</v>
      </c>
      <c r="K36" s="8" t="str">
        <f t="shared" si="2"/>
        <v>Стальной конвектор Новотерм Лайт. Напольный.  Подключение боковое. Правое. Высота=380 мм, длина=1600 мм, глубина=75 мм</v>
      </c>
      <c r="L36" s="7">
        <v>80</v>
      </c>
      <c r="M36" s="8" t="s">
        <v>0</v>
      </c>
      <c r="N36" s="9">
        <v>0</v>
      </c>
      <c r="O36" s="14" t="s">
        <v>15</v>
      </c>
    </row>
  </sheetData>
  <hyperlinks>
    <hyperlink ref="O2" r:id="rId1" xr:uid="{6734E5AD-6E4A-4C65-B6BA-D724B53A4268}"/>
    <hyperlink ref="O3:O23" r:id="rId2" display="https://isoterm.ru/product/stalnye-konvektory/novoterm-layt-napolnyy-byudzhetnyy-konvektor-bez-verkhnego-kozhukha/" xr:uid="{FD7C86B6-D28D-43AB-8451-59DD0FDD5D16}"/>
    <hyperlink ref="O26" r:id="rId3" xr:uid="{DA74B516-1FEA-411E-98D5-EF94D7CE4519}"/>
    <hyperlink ref="O31" r:id="rId4" xr:uid="{9CD56A56-E389-4C08-B6FA-A9930E072952}"/>
    <hyperlink ref="O33" r:id="rId5" xr:uid="{EC9FFF82-FD39-4983-A516-78B14DB77E9F}"/>
    <hyperlink ref="O28" r:id="rId6" xr:uid="{052154AD-4B1C-4246-8DDD-D7F96195F919}"/>
    <hyperlink ref="O27" r:id="rId7" xr:uid="{6A8D7200-E7F1-4E3B-98F4-63721C7DE5DC}"/>
    <hyperlink ref="O25" r:id="rId8" xr:uid="{943CDE1F-AF7C-4AFB-BE97-7268D7EC89B9}"/>
    <hyperlink ref="O24" r:id="rId9" xr:uid="{65095FF1-1277-497C-8205-5F8351848885}"/>
    <hyperlink ref="O29" r:id="rId10" xr:uid="{AB041883-480F-4AFC-A627-E01C5E8A6342}"/>
    <hyperlink ref="O30" r:id="rId11" xr:uid="{FADA757C-D526-46D1-894C-B6781FC58398}"/>
    <hyperlink ref="O32" r:id="rId12" xr:uid="{F07384A0-3E2F-4A0D-A2E4-FFE7F02F66A0}"/>
    <hyperlink ref="O34" r:id="rId13" xr:uid="{B71EA095-8BBA-4B85-9745-BAABA548311B}"/>
    <hyperlink ref="O35" r:id="rId14" xr:uid="{F0661F77-DA5A-46E8-BD56-2E3A5B211E25}"/>
    <hyperlink ref="O36" r:id="rId15" xr:uid="{E8DB1EA9-065F-4418-8CE9-90DBF51A0B96}"/>
  </hyperlinks>
  <pageMargins left="0.7" right="0.7" top="0.75" bottom="0.75" header="0.3" footer="0.3"/>
  <tableParts count="1">
    <tablePart r:id="rId1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2019-10-22T15:39:00Z</dcterms:modified>
</cp:coreProperties>
</file>